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nquête_terrain" sheetId="1" r:id="rId1"/>
    <sheet name="1_PBS" sheetId="2" r:id="rId2"/>
    <sheet name="Duree_remise_culture" sheetId="3" r:id="rId3"/>
    <sheet name="2_Valeur_agronomique" sheetId="4" r:id="rId4"/>
    <sheet name="3_Structuration_foncière" sheetId="5" r:id="rId5"/>
    <sheet name="4_irrigation" sheetId="6" r:id="rId6"/>
    <sheet name="5_Signes_de_qualité" sheetId="7" r:id="rId7"/>
    <sheet name="6_AB" sheetId="8" r:id="rId8"/>
    <sheet name="7_Tension_foncière" sheetId="9" r:id="rId9"/>
    <sheet name="Synthèse" sheetId="10" r:id="rId10"/>
  </sheets>
  <definedNames>
    <definedName name="_xlnm.Print_Area" localSheetId="3">'2_Valeur_agronomique'!$A$12:$X$12</definedName>
    <definedName name="_xlnm.Print_Area" localSheetId="4">'3_Structuration_foncière'!$A$2:$O$2</definedName>
    <definedName name="_xlnm.Print_Area" localSheetId="5">'4_irrigation'!$A$1:$F$10</definedName>
    <definedName name="_xlnm.Print_Area" localSheetId="7">'6_AB'!$A$6:$D$13</definedName>
    <definedName name="T_BAS_VIV">'5_Signes_de_qualité'!$AV$2:$AW$8</definedName>
    <definedName name="T_CAUSSE_LARZAC">'5_Signes_de_qualité'!$AV$12:$AW$15</definedName>
    <definedName name="T_CEVENNES">'5_Signes_de_qualité'!$AV$18:$AW$21</definedName>
    <definedName name="T_GARRIGUES">'5_Signes_de_qualité'!$AV$97:$AW$105</definedName>
    <definedName name="T_GDS_CAUSSES">'5_Signes_de_qualité'!$AV$266:$AW$269</definedName>
    <definedName name="T_PLAINE_VITI">'5_Signes_de_qualité'!$AV$272:$AW$277</definedName>
    <definedName name="T_SOUBERGUES">'5_Signes_de_qualité'!$AV$303:$AW$312</definedName>
    <definedName name="T_VALLEE_RHONE">'5_Signes_de_qualité'!$AV$319:$AW$326</definedName>
    <definedName name="_xlfn_STDEV_S">NA()</definedName>
    <definedName name="Excel_BuiltIn_Print_Area" localSheetId="7">'6_AB'!$A$6:$C$13</definedName>
    <definedName name="Excel_BuiltIn_Print_Area" localSheetId="9">#REF!</definedName>
  </definedNames>
  <calcPr fullCalcOnLoad="1"/>
</workbook>
</file>

<file path=xl/sharedStrings.xml><?xml version="1.0" encoding="utf-8"?>
<sst xmlns="http://schemas.openxmlformats.org/spreadsheetml/2006/main" count="1652" uniqueCount="918">
  <si>
    <t>Nature de culture (voir onglet 1_PBS pour les items)</t>
  </si>
  <si>
    <t>Année n-5</t>
  </si>
  <si>
    <t>Année n-4</t>
  </si>
  <si>
    <t>Année n-3</t>
  </si>
  <si>
    <t>Année n-2</t>
  </si>
  <si>
    <t>Année n-1</t>
  </si>
  <si>
    <t>Année n</t>
  </si>
  <si>
    <t xml:space="preserve">Références cadastrales des parcelles intersectées par les parcelles agricoles du projet </t>
  </si>
  <si>
    <t>Numéros des parcelles agricoles du projet</t>
  </si>
  <si>
    <t>Surface agricole (ha)</t>
  </si>
  <si>
    <t>Surface agricole en AB (ha)</t>
  </si>
  <si>
    <t>Type d’irrigation
(voir onglet 4_irrigation pour les items)</t>
  </si>
  <si>
    <t>Surface agricole totale (ha)</t>
  </si>
  <si>
    <t>Surface moyenne des parcelles agricoles (ha)</t>
  </si>
  <si>
    <t>Surface totale agricole en AB (ha)</t>
  </si>
  <si>
    <t>Matrice de plafonnement par région de référence</t>
  </si>
  <si>
    <t>Cévennes et Causses</t>
  </si>
  <si>
    <t>Soubergues et Garrigues</t>
  </si>
  <si>
    <t>Vallée du Rhône</t>
  </si>
  <si>
    <t>Plaine viticole</t>
  </si>
  <si>
    <t>Valeur de référence plafonnée sur le maximum de la région concernée</t>
  </si>
  <si>
    <t>Valeur de la Production Brute Standard par hectare</t>
  </si>
  <si>
    <t>Nature de culture</t>
  </si>
  <si>
    <t>Montant PBS 2010
RA 2010</t>
  </si>
  <si>
    <t>Surface agricole</t>
  </si>
  <si>
    <t>Valeur de production</t>
  </si>
  <si>
    <t>Durée de remise en culture</t>
  </si>
  <si>
    <t>COP, légumes secs, prairies permanentes, cultures fourragères</t>
  </si>
  <si>
    <t>Fleurs et plantes de plein air *</t>
  </si>
  <si>
    <t>Fleurs et plantes sous serres *</t>
  </si>
  <si>
    <t>Cultures fruitières **</t>
  </si>
  <si>
    <t>Légumes frais plein air, culture maraîchère</t>
  </si>
  <si>
    <t>Légumes frais sous serres</t>
  </si>
  <si>
    <t>Légumes frais plein champ, pommes de terres</t>
  </si>
  <si>
    <t>Pépinières *</t>
  </si>
  <si>
    <t>Plantes à fibre</t>
  </si>
  <si>
    <t>Cultures industrielles (hors PPAM et semences) *</t>
  </si>
  <si>
    <r>
      <rPr>
        <u val="single"/>
        <sz val="11"/>
        <color indexed="8"/>
        <rFont val="Arial"/>
        <family val="2"/>
      </rPr>
      <t>Définitions</t>
    </r>
    <r>
      <rPr>
        <sz val="11"/>
        <color indexed="8"/>
        <rFont val="Arial"/>
        <family val="2"/>
      </rPr>
      <t> :</t>
    </r>
  </si>
  <si>
    <t>Plantes aromatiques, médicinales et condimentaires *</t>
  </si>
  <si>
    <t>VDN : vins doux naturels</t>
  </si>
  <si>
    <t>Parcours</t>
  </si>
  <si>
    <t>COP : céréales, oléagineux, protéagineux</t>
  </si>
  <si>
    <t>Semences et plants de terres arables</t>
  </si>
  <si>
    <t>Vignes hors VDN **</t>
  </si>
  <si>
    <t>* Durée de remise en culture : à dire d’expert</t>
  </si>
  <si>
    <t>Vignes VDN **</t>
  </si>
  <si>
    <r>
      <rPr>
        <sz val="11"/>
        <color indexed="8"/>
        <rFont val="Arial"/>
        <family val="2"/>
      </rPr>
      <t>** Durée de remise en culture </t>
    </r>
    <r>
      <rPr>
        <sz val="11"/>
        <color indexed="8"/>
        <rFont val="Arial"/>
        <family val="2"/>
      </rPr>
      <t>: onglet Duree_remise_culture</t>
    </r>
  </si>
  <si>
    <t>Surface agricole totale</t>
  </si>
  <si>
    <t>Valeur totale de production</t>
  </si>
  <si>
    <r>
      <rPr>
        <b/>
        <sz val="12"/>
        <color indexed="8"/>
        <rFont val="Arial"/>
        <family val="2"/>
      </rPr>
      <t>Valeur moyenne de la production par hectare (V</t>
    </r>
    <r>
      <rPr>
        <b/>
        <vertAlign val="subscript"/>
        <sz val="12"/>
        <rFont val="Arial"/>
        <family val="2"/>
      </rPr>
      <t>MOY</t>
    </r>
    <r>
      <rPr>
        <b/>
        <sz val="12"/>
        <color indexed="8"/>
        <rFont val="Arial"/>
        <family val="2"/>
      </rPr>
      <t>)</t>
    </r>
  </si>
  <si>
    <r>
      <rPr>
        <b/>
        <sz val="12"/>
        <color indexed="8"/>
        <rFont val="Arial"/>
        <family val="2"/>
      </rPr>
      <t xml:space="preserve">Durée moyenne de remise en culture </t>
    </r>
    <r>
      <rPr>
        <b/>
        <sz val="11"/>
        <color indexed="8"/>
        <rFont val="Arial"/>
        <family val="2"/>
      </rPr>
      <t>(D</t>
    </r>
    <r>
      <rPr>
        <b/>
        <vertAlign val="subscript"/>
        <sz val="11"/>
        <rFont val="Arial"/>
        <family val="2"/>
      </rPr>
      <t>MOY</t>
    </r>
    <r>
      <rPr>
        <b/>
        <sz val="11"/>
        <color indexed="8"/>
        <rFont val="Arial"/>
        <family val="2"/>
      </rPr>
      <t>)</t>
    </r>
  </si>
  <si>
    <t>PBS moyenne</t>
  </si>
  <si>
    <t>lecture : en LR, un hectare de surface "vaut" en moyenne 2 388 euros</t>
  </si>
  <si>
    <t>Durées de remise en culture indiquées dans le barème calamités agricoles 2012 à 2015 partie « frais de reconstitution de plantations »</t>
  </si>
  <si>
    <t>Culture</t>
  </si>
  <si>
    <t>Nombre d’années qui s’écoulent
jusqu’à l’entrée en production</t>
  </si>
  <si>
    <t>Abricotiers</t>
  </si>
  <si>
    <t>Amandiers</t>
  </si>
  <si>
    <t>Cerisiers</t>
  </si>
  <si>
    <t>Cerisiers haute densité</t>
  </si>
  <si>
    <t>Grenadiers</t>
  </si>
  <si>
    <t>Oliviers en sec</t>
  </si>
  <si>
    <t>Oliviers irrigués et oliviers intensifs (huile haie fruitière)</t>
  </si>
  <si>
    <t>Pêchers</t>
  </si>
  <si>
    <t>Pêches nectarines haute densité</t>
  </si>
  <si>
    <t>Poiriers</t>
  </si>
  <si>
    <t>Pommiers (plein vent)</t>
  </si>
  <si>
    <t>Pommiers haute densité</t>
  </si>
  <si>
    <t>Pruniers</t>
  </si>
  <si>
    <t>Vigne Raisins de table</t>
  </si>
  <si>
    <t>Vigne de cuve</t>
  </si>
  <si>
    <t>Vignes mères de greffon</t>
  </si>
  <si>
    <t>Vignes mères de porte greffes</t>
  </si>
  <si>
    <t>Actinidia (kiwi)</t>
  </si>
  <si>
    <t>Asperges</t>
  </si>
  <si>
    <t>Lavandin</t>
  </si>
  <si>
    <t>Classe de potentialités agronomiques</t>
  </si>
  <si>
    <t>Notation</t>
  </si>
  <si>
    <t>Terres impactées (ha)</t>
  </si>
  <si>
    <t>Très forte densité de bon sol, RUclasse1&gt;70%</t>
  </si>
  <si>
    <t>2
3
7</t>
  </si>
  <si>
    <r>
      <rPr>
        <sz val="11"/>
        <color indexed="8"/>
        <rFont val="Arial"/>
        <family val="2"/>
      </rPr>
      <t xml:space="preserve">- Forte densité de bon sol, RUclasse1 entre 50 et 70%
</t>
    </r>
    <r>
      <rPr>
        <sz val="11"/>
        <color indexed="8"/>
        <rFont val="Arial"/>
        <family val="2"/>
      </rPr>
      <t>- RUclasse1 entre 30 et 50%, RUclasse2 et 3 entre 0 et 70%
- Présence de sel</t>
    </r>
  </si>
  <si>
    <t>4
5</t>
  </si>
  <si>
    <r>
      <rPr>
        <sz val="11"/>
        <color indexed="8"/>
        <rFont val="Arial"/>
        <family val="2"/>
      </rPr>
      <t xml:space="preserve">- RUclasse1 entre 10 et 30%, RUclasse2 et 3 entre 0 et 90%
- </t>
    </r>
    <r>
      <rPr>
        <sz val="11"/>
        <color indexed="8"/>
        <rFont val="Arial"/>
        <family val="2"/>
      </rPr>
      <t>RUclasse1&lt;10%, RUclasse2 entre 50 et 100%</t>
    </r>
  </si>
  <si>
    <t>RUclasse1&lt;10%, RUclasse2 entre 0 et 50% (RELIEFS)</t>
  </si>
  <si>
    <t>Surface totale (ha)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</si>
  <si>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VA</t>
    </r>
    <r>
      <rPr>
        <b/>
        <sz val="11"/>
        <rFont val="Arial"/>
        <family val="2"/>
      </rPr>
      <t>)</t>
    </r>
  </si>
  <si>
    <t>Surface prise en compte : Surface admissible constatée 1er pilier en ha (2016)</t>
  </si>
  <si>
    <t>Petite région agricole</t>
  </si>
  <si>
    <t>Bas Vivarais</t>
  </si>
  <si>
    <t>Causse du Larzac</t>
  </si>
  <si>
    <t>Cévennes</t>
  </si>
  <si>
    <t>Garrigues</t>
  </si>
  <si>
    <t>Grands Causses</t>
  </si>
  <si>
    <t>Plaine viticole du bas Languedoc</t>
  </si>
  <si>
    <t>Soubergues</t>
  </si>
  <si>
    <t>Nombre de parcelles</t>
  </si>
  <si>
    <t>Surface maximale d’une parcelle (ha)</t>
  </si>
  <si>
    <t>Surface moyenne d’une parcelle (ha)</t>
  </si>
  <si>
    <t>Surface totale des parcelles (ha)</t>
  </si>
  <si>
    <t>Surface moyenne d’une parcelle sur la PRA considérée</t>
  </si>
  <si>
    <t>Moyenne projet/moyenne PRA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</si>
  <si>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SF</t>
    </r>
    <r>
      <rPr>
        <b/>
        <sz val="11"/>
        <rFont val="Arial"/>
        <family val="2"/>
      </rPr>
      <t>)</t>
    </r>
  </si>
  <si>
    <t>[ 0 – 0,33 ]</t>
  </si>
  <si>
    <t>] 0,33 – 0,66 ]</t>
  </si>
  <si>
    <t>] 0,66 – 1 [</t>
  </si>
  <si>
    <t>≥ 1</t>
  </si>
  <si>
    <t>Type d’irrigation</t>
  </si>
  <si>
    <t>Taux d’irrigation</t>
  </si>
  <si>
    <t>Notation pondérée</t>
  </si>
  <si>
    <t>Irrigué quel que soit le mode ou présence d’un point d’eau pour l’élevage</t>
  </si>
  <si>
    <t>Irrigable (ASA BRL) réseau – possible</t>
  </si>
  <si>
    <t>Irrigable sans équipement : ressource aquifère</t>
  </si>
  <si>
    <t>Non irrigable</t>
  </si>
  <si>
    <t>Non connu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</si>
  <si>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IR</t>
    </r>
    <r>
      <rPr>
        <b/>
        <sz val="11"/>
        <rFont val="Arial"/>
        <family val="2"/>
      </rPr>
      <t>)</t>
    </r>
  </si>
  <si>
    <t>Code INSEE</t>
  </si>
  <si>
    <t>Commune</t>
  </si>
  <si>
    <t>A_BLEU</t>
  </si>
  <si>
    <t>A_PELARDON</t>
  </si>
  <si>
    <t>A_PICODON</t>
  </si>
  <si>
    <t>A_ROQUEFORT</t>
  </si>
  <si>
    <t>A_OLIVE_NIM</t>
  </si>
  <si>
    <t>A_HUILE_NIM</t>
  </si>
  <si>
    <t>A_HUILE_PROV</t>
  </si>
  <si>
    <t>A_TAUREAU</t>
  </si>
  <si>
    <t>I_POULET</t>
  </si>
  <si>
    <t>I_VOLAILLES</t>
  </si>
  <si>
    <t>A_OIGNON</t>
  </si>
  <si>
    <t>I_RIZ</t>
  </si>
  <si>
    <t>A_CHATAIGNE</t>
  </si>
  <si>
    <t>I_MIEL_CEVEN</t>
  </si>
  <si>
    <t>I_MIEL_PROV</t>
  </si>
  <si>
    <t>IGP_ARD01</t>
  </si>
  <si>
    <t>IGP_ARD02</t>
  </si>
  <si>
    <t>IGP_CEV01</t>
  </si>
  <si>
    <t>AOP_CLA01</t>
  </si>
  <si>
    <t>AOP_COS01</t>
  </si>
  <si>
    <t>IGP_COT01</t>
  </si>
  <si>
    <t>AOP_COT01</t>
  </si>
  <si>
    <t>AOP_COT02</t>
  </si>
  <si>
    <t>AOP_COT03</t>
  </si>
  <si>
    <t>AOP_COT04</t>
  </si>
  <si>
    <t>AOP_COT05</t>
  </si>
  <si>
    <t>AOP_COT06</t>
  </si>
  <si>
    <t>AOP_COT07</t>
  </si>
  <si>
    <t>AOC_DUC01</t>
  </si>
  <si>
    <t>IGP_GAR01</t>
  </si>
  <si>
    <t>AOP_LAN01</t>
  </si>
  <si>
    <t>AOP_LAN02</t>
  </si>
  <si>
    <t>AOP_LAN03</t>
  </si>
  <si>
    <t>AOP_LAN04</t>
  </si>
  <si>
    <t>AOP_LIR01</t>
  </si>
  <si>
    <t>IGP_PAY01</t>
  </si>
  <si>
    <t>IGP_PAY02</t>
  </si>
  <si>
    <t>IGP_SAB01</t>
  </si>
  <si>
    <t>IGP_STG01</t>
  </si>
  <si>
    <t>IGP_STG2</t>
  </si>
  <si>
    <t>AOP_TAV01</t>
  </si>
  <si>
    <t>Nombre de signes de qualité</t>
  </si>
  <si>
    <t>BARJAC</t>
  </si>
  <si>
    <t>Commune du projet</t>
  </si>
  <si>
    <t>COURRY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</si>
  <si>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SQ</t>
    </r>
    <r>
      <rPr>
        <b/>
        <sz val="11"/>
        <rFont val="Arial"/>
        <family val="2"/>
      </rPr>
      <t>)</t>
    </r>
  </si>
  <si>
    <t>RIVIERES</t>
  </si>
  <si>
    <t>ROCHEGUDE</t>
  </si>
  <si>
    <t>SAINT-BRES</t>
  </si>
  <si>
    <t>SAINT-DENIS</t>
  </si>
  <si>
    <t>SAINT-JEAN-DE-MARUEJOLS-ET-AVEJAN</t>
  </si>
  <si>
    <t>SAINT-PRIVAT-DE-CHAMPCLOS</t>
  </si>
  <si>
    <t>SAINT-VICTOR-DE-MALCAP</t>
  </si>
  <si>
    <t>THARAUX</t>
  </si>
  <si>
    <t>ALZON</t>
  </si>
  <si>
    <t>BLANDAS</t>
  </si>
  <si>
    <t>CAMPESTRE-ET-LUC</t>
  </si>
  <si>
    <t>MONTDARDIER</t>
  </si>
  <si>
    <t>ROGUES</t>
  </si>
  <si>
    <t>VISSEC</t>
  </si>
  <si>
    <t>ALES</t>
  </si>
  <si>
    <t>Cevennes</t>
  </si>
  <si>
    <t>ANDUZE</t>
  </si>
  <si>
    <t>ARPHY</t>
  </si>
  <si>
    <t>ARRE</t>
  </si>
  <si>
    <t>ARRIGAS</t>
  </si>
  <si>
    <t>AUJAC</t>
  </si>
  <si>
    <t>AULAS</t>
  </si>
  <si>
    <t>AUMESSAS</t>
  </si>
  <si>
    <t>AVEZE</t>
  </si>
  <si>
    <t>BESSEGES</t>
  </si>
  <si>
    <t>BEZ-ET-ESPARON</t>
  </si>
  <si>
    <t>BONNEVAUX</t>
  </si>
  <si>
    <t>BORDEZAC</t>
  </si>
  <si>
    <t>BRANOUX-LES-TAILLADES</t>
  </si>
  <si>
    <t>BREAU-ET-SALAGOSSE</t>
  </si>
  <si>
    <t>CENDRAS</t>
  </si>
  <si>
    <t>CHAMBON</t>
  </si>
  <si>
    <t>CHAMBORIGAUD</t>
  </si>
  <si>
    <t>COLOGNAC</t>
  </si>
  <si>
    <t>CONCOULES</t>
  </si>
  <si>
    <t>CORBES</t>
  </si>
  <si>
    <t>CROS</t>
  </si>
  <si>
    <t>FRESSAC</t>
  </si>
  <si>
    <t>GAGNIERES</t>
  </si>
  <si>
    <t>GENERARGUES</t>
  </si>
  <si>
    <t>GENOLHAC</t>
  </si>
  <si>
    <t>L'ESTRECHURE</t>
  </si>
  <si>
    <t>LA GRAND-COMBE</t>
  </si>
  <si>
    <t>LA VERNAREDE</t>
  </si>
  <si>
    <t>LAMELOUZE</t>
  </si>
  <si>
    <t>LASALLE</t>
  </si>
  <si>
    <t>LAVAL-PRADEL</t>
  </si>
  <si>
    <t>LE MARTINET</t>
  </si>
  <si>
    <t>LE VIGAN</t>
  </si>
  <si>
    <t>LES PLANTIERS</t>
  </si>
  <si>
    <t>LES SALLES-DU-GARDON</t>
  </si>
  <si>
    <t>MALONS-ET-ELZE</t>
  </si>
  <si>
    <t>MANDAGOUT</t>
  </si>
  <si>
    <t>MARS</t>
  </si>
  <si>
    <t>MEYRANNES</t>
  </si>
  <si>
    <t>MIALET</t>
  </si>
  <si>
    <t>MOLIERES-CAVAILLAC</t>
  </si>
  <si>
    <t>MOLIERES-SUR-CEZE</t>
  </si>
  <si>
    <t>MONOBLET</t>
  </si>
  <si>
    <t>NOTRE-DAME-DE-LA-ROUVIERE</t>
  </si>
  <si>
    <t>PEYREMALE</t>
  </si>
  <si>
    <t>PEYROLLES</t>
  </si>
  <si>
    <t>POMMIERS</t>
  </si>
  <si>
    <t>PONTEILS-ET-BRESIS</t>
  </si>
  <si>
    <t>PORTES</t>
  </si>
  <si>
    <t>ROBIAC-ROCHESSADOULE</t>
  </si>
  <si>
    <t>ROQUEDUR</t>
  </si>
  <si>
    <t>SAINT-ANDRE-DE-MAJENCOULES</t>
  </si>
  <si>
    <t>SAINT-ANDRE-DE-VALBORGNE</t>
  </si>
  <si>
    <t>SAINT-BONNET-DE-SALENDRINQUE</t>
  </si>
  <si>
    <t>SAINT-BRESSON</t>
  </si>
  <si>
    <t>SAINT-FELIX-DE-PALLIERES</t>
  </si>
  <si>
    <t>SAINT-FLORENT-SUR-AUZONNET</t>
  </si>
  <si>
    <t>SAINT-JEAN-DE-VALERISCLE</t>
  </si>
  <si>
    <t>SAINT-JEAN-DU-GARD</t>
  </si>
  <si>
    <t>SAINT-JEAN-DU-PIN</t>
  </si>
  <si>
    <t>SAINT-JULIEN-DE-LA-NEF</t>
  </si>
  <si>
    <t>SAINT-JULIEN-LES-ROSIERS</t>
  </si>
  <si>
    <t>SAINT-LAURENT-LE-MINIER</t>
  </si>
  <si>
    <t>SAINT-MARTIAL</t>
  </si>
  <si>
    <t>SAINT-MARTIN-DE-VALGALGUES</t>
  </si>
  <si>
    <t>SAINT-PAUL-LA-COSTE</t>
  </si>
  <si>
    <t>SAINT-ROMAN-DE-CODIERES</t>
  </si>
  <si>
    <t>SAINT-SEBASTIEN-D'AIGREFEUILLE</t>
  </si>
  <si>
    <t>SAINTE-CECILE-D'ANDORGE</t>
  </si>
  <si>
    <t>SAINTE-CROIX-DE-CADERLE</t>
  </si>
  <si>
    <t>SAUMANE</t>
  </si>
  <si>
    <t>SENECHAS</t>
  </si>
  <si>
    <t>SOUDORGUES</t>
  </si>
  <si>
    <t>SOUSTELLE</t>
  </si>
  <si>
    <t>SUMENE</t>
  </si>
  <si>
    <t>THOIRAS</t>
  </si>
  <si>
    <t>VABRES</t>
  </si>
  <si>
    <t>VALLERAUGUE</t>
  </si>
  <si>
    <t>AIGALIERS</t>
  </si>
  <si>
    <t>AIGREMONT</t>
  </si>
  <si>
    <t>AIGUEZE</t>
  </si>
  <si>
    <t>ALLEGRE-LES-FUMADES</t>
  </si>
  <si>
    <t>ARGILLIERS</t>
  </si>
  <si>
    <t>ARPAILLARGUES-ET-AUREILLAC</t>
  </si>
  <si>
    <t>AUBUSSARGUES</t>
  </si>
  <si>
    <t>BAGARD</t>
  </si>
  <si>
    <t>BARON</t>
  </si>
  <si>
    <t>BELVEZET</t>
  </si>
  <si>
    <t>BLAUZAC</t>
  </si>
  <si>
    <t>BOISSET-ET-GAUJAC</t>
  </si>
  <si>
    <t>BOISSIERES</t>
  </si>
  <si>
    <t>BOUCOIRAN-ET-NOZIERES</t>
  </si>
  <si>
    <t>BOUQUET</t>
  </si>
  <si>
    <t>BOURDIC</t>
  </si>
  <si>
    <t>BRAGASSARGUES</t>
  </si>
  <si>
    <t>BRIGNON</t>
  </si>
  <si>
    <t>BROUZET-LES-ALES</t>
  </si>
  <si>
    <t>CABRIERES</t>
  </si>
  <si>
    <t>CALVISSON</t>
  </si>
  <si>
    <t>CANAULES-ET-ARGENTIERES</t>
  </si>
  <si>
    <t>CANNES-ET-CLAIRAN</t>
  </si>
  <si>
    <t>CARDET</t>
  </si>
  <si>
    <t>CARSAN</t>
  </si>
  <si>
    <t>CASSAGNOLES</t>
  </si>
  <si>
    <t>CASTELNAU-VALENCE</t>
  </si>
  <si>
    <t>CASTILLON-DU-GARD</t>
  </si>
  <si>
    <t>CAVEIRAC</t>
  </si>
  <si>
    <t>CAVILLARGUES</t>
  </si>
  <si>
    <t>CLARENSAC</t>
  </si>
  <si>
    <t>COLLIAS</t>
  </si>
  <si>
    <t>COLLORGUES</t>
  </si>
  <si>
    <t>COMBAS</t>
  </si>
  <si>
    <t>CONGENIES</t>
  </si>
  <si>
    <t>CONNAUX</t>
  </si>
  <si>
    <t>CONQUEYRAC</t>
  </si>
  <si>
    <t>CORNILLON</t>
  </si>
  <si>
    <t>CRESPIAN</t>
  </si>
  <si>
    <t>CRUVIERS-LASCOURS</t>
  </si>
  <si>
    <t>DEAUX</t>
  </si>
  <si>
    <t>DIONS</t>
  </si>
  <si>
    <t>DOMESSARGUES</t>
  </si>
  <si>
    <t>DURFORT-ET-SAINT-MARTIN-DE-SOSSENAC</t>
  </si>
  <si>
    <t>EUZET</t>
  </si>
  <si>
    <t>FLAUX</t>
  </si>
  <si>
    <t>FOISSAC</t>
  </si>
  <si>
    <t>FONS</t>
  </si>
  <si>
    <t>FONS-SUR-LUSSAN</t>
  </si>
  <si>
    <t>FONTANES</t>
  </si>
  <si>
    <t>FONTARECHES</t>
  </si>
  <si>
    <t>GAJAN</t>
  </si>
  <si>
    <t>GARRIGUES-SAINTE-EULALIE</t>
  </si>
  <si>
    <t>GAUJAC</t>
  </si>
  <si>
    <t>GOUDARGUES</t>
  </si>
  <si>
    <t>ISSIRAC</t>
  </si>
  <si>
    <t>LA BASTIDE-D'ENGRAS</t>
  </si>
  <si>
    <t>LA BRUGUIERE</t>
  </si>
  <si>
    <t>LA CADIERE-ET-CAMBO</t>
  </si>
  <si>
    <t>LA CALMETTE</t>
  </si>
  <si>
    <t>LA CAPELLE-ET-MASMOLENE</t>
  </si>
  <si>
    <t>LA ROQUE-SUR-CEZE</t>
  </si>
  <si>
    <t>LA ROUVIERE</t>
  </si>
  <si>
    <t>LANGLADE</t>
  </si>
  <si>
    <t>LAVAL-SAINT-ROMAN</t>
  </si>
  <si>
    <t>LE GARN</t>
  </si>
  <si>
    <t>LE PIN</t>
  </si>
  <si>
    <t>LEDENON</t>
  </si>
  <si>
    <t>LEDIGNAN</t>
  </si>
  <si>
    <t>LES MAGES</t>
  </si>
  <si>
    <t>LES PLANS</t>
  </si>
  <si>
    <t>LEZAN</t>
  </si>
  <si>
    <t>LIOUC</t>
  </si>
  <si>
    <t>LOGRIAN-FLORIAN</t>
  </si>
  <si>
    <t>LUSSAN</t>
  </si>
  <si>
    <t>MARTIGNARGUES</t>
  </si>
  <si>
    <t>MARUEJOLS-LES-GARDON</t>
  </si>
  <si>
    <t>MASSANES</t>
  </si>
  <si>
    <t>MASSILLARGUES-ATTUECH</t>
  </si>
  <si>
    <t>MAURESSARGUES</t>
  </si>
  <si>
    <t>MEJANNES-LE-CLAP</t>
  </si>
  <si>
    <t>MEJANNES-LES-ALES</t>
  </si>
  <si>
    <t>MONS</t>
  </si>
  <si>
    <t>MONTAGNAC</t>
  </si>
  <si>
    <t>MONTAREN-ET-SAINT-MEDIERS</t>
  </si>
  <si>
    <t>MONTCLUS</t>
  </si>
  <si>
    <t>MONTEILS</t>
  </si>
  <si>
    <t>MONTIGNARGUES</t>
  </si>
  <si>
    <t>MONTMIRAT</t>
  </si>
  <si>
    <t>MONTPEZAT</t>
  </si>
  <si>
    <t>MOULEZAN</t>
  </si>
  <si>
    <t>MOUSSAC</t>
  </si>
  <si>
    <t>NAGES-ET-SOLORGUES</t>
  </si>
  <si>
    <t>NAVACELLES</t>
  </si>
  <si>
    <t>NERS</t>
  </si>
  <si>
    <t>NIMES</t>
  </si>
  <si>
    <t>ORTHOUX-SERIGNAC-QUILHAN</t>
  </si>
  <si>
    <t>PARIGNARGUES</t>
  </si>
  <si>
    <t>POTELIERES</t>
  </si>
  <si>
    <t>POUGNADORESSE</t>
  </si>
  <si>
    <t>POULX</t>
  </si>
  <si>
    <t>POUZILHAC</t>
  </si>
  <si>
    <t>PUECHREDON</t>
  </si>
  <si>
    <t>QUISSAC</t>
  </si>
  <si>
    <t>RIBAUTE-LES-TAVERNES</t>
  </si>
  <si>
    <t>ROUSSON</t>
  </si>
  <si>
    <t>SABRAN</t>
  </si>
  <si>
    <t>SAINT-AMBROIX</t>
  </si>
  <si>
    <t>SAINT-ANDRE-D'OLERARGUES</t>
  </si>
  <si>
    <t>SAINT-ANDRE-DE-ROQUEPERTUIS</t>
  </si>
  <si>
    <t>SAINT-BAUZELY</t>
  </si>
  <si>
    <t>SAINT-BENEZET</t>
  </si>
  <si>
    <t>SAINT-BONNET-DU-GARD</t>
  </si>
  <si>
    <t>SAINT-CESAIRE-DE-GAUZIGNAN</t>
  </si>
  <si>
    <t>SAINT-CHAPTES</t>
  </si>
  <si>
    <t>SAINT-CHRISTOL-DE-RODIERES</t>
  </si>
  <si>
    <t>SAINT-CHRISTOL-LES-ALES</t>
  </si>
  <si>
    <t>SAINT-COME-ET-MARUEJOLS</t>
  </si>
  <si>
    <t>SAINT-DEZERY</t>
  </si>
  <si>
    <t>SAINT-DIONISY</t>
  </si>
  <si>
    <t>SAINT-ETIENNE-DE-L'OLM</t>
  </si>
  <si>
    <t>SAINT-GENIES-DE-MALGOIRES</t>
  </si>
  <si>
    <t>SAINT-GERVAIS</t>
  </si>
  <si>
    <t>SAINT-HILAIRE-D'OZILHAN</t>
  </si>
  <si>
    <t>SAINT-HILAIRE-DE-BRETHMAS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</si>
  <si>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</si>
  <si>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</si>
  <si>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</si>
  <si>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</si>
  <si>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</si>
  <si>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SAINT-JEAN-DE-SERRES</t>
  </si>
  <si>
    <t>SAINT-JULIEN-DE-CASSAGNAS</t>
  </si>
  <si>
    <t>SAINT-JUST-ET-VACQUIERES</t>
  </si>
  <si>
    <t>SAINT-LAURENT-DE-CARNOLS</t>
  </si>
  <si>
    <t>SAINT-LAURENT-LA-VERNEDE</t>
  </si>
  <si>
    <t>SAINT-MAMERT-DU-GARD</t>
  </si>
  <si>
    <t>SAINT-MARCEL-DE-CAREIRET</t>
  </si>
  <si>
    <t>SAINT-MAURICE-DE-CAZEVIEILLE</t>
  </si>
  <si>
    <t>SAINT-MAXIMIN</t>
  </si>
  <si>
    <t>SAINT-MICHEL-D'EUZET</t>
  </si>
  <si>
    <t>SAINT-NAZAIRE-DES-GARDIES</t>
  </si>
  <si>
    <t>SAINT-PAUL-LES-FONTS</t>
  </si>
  <si>
    <t>SAINT-PONS-LA-CALM</t>
  </si>
  <si>
    <t>SAINT-PRIVAT-DES-VIEUX</t>
  </si>
  <si>
    <t>SAINT-QUENTIN-LA-POTERIE</t>
  </si>
  <si>
    <t>SAINT-SIFFRET</t>
  </si>
  <si>
    <t>SAINT-THEODORIT</t>
  </si>
  <si>
    <t>SAINT-VICTOR-DES-OULES</t>
  </si>
  <si>
    <t>SAINTE-ANASTASIE</t>
  </si>
  <si>
    <t>SALAZAC</t>
  </si>
  <si>
    <t>SALINDRES</t>
  </si>
  <si>
    <t>SANILHAC-SAGRIES</t>
  </si>
  <si>
    <t>SARDAN</t>
  </si>
  <si>
    <t>SAUVE</t>
  </si>
  <si>
    <t>SAUZET</t>
  </si>
  <si>
    <t>SAVIGNARGUES</t>
  </si>
  <si>
    <t>SERVAS</t>
  </si>
  <si>
    <t>SERVIERS-ET-LABAUME</t>
  </si>
  <si>
    <t>SEYNES</t>
  </si>
  <si>
    <t>TORNAC</t>
  </si>
  <si>
    <t>TRESQUES</t>
  </si>
  <si>
    <t>UZES</t>
  </si>
  <si>
    <t>VALLABRIX</t>
  </si>
  <si>
    <t>VALLERARGUES</t>
  </si>
  <si>
    <t>VALLIGUIERES</t>
  </si>
  <si>
    <t>VERFEUIL</t>
  </si>
  <si>
    <t>VERS-PONT-DU-GARD</t>
  </si>
  <si>
    <t>VEZENOBRES</t>
  </si>
  <si>
    <t>VIC-LE-FESQ</t>
  </si>
  <si>
    <t>CAUSSE-BEGON</t>
  </si>
  <si>
    <t>DOURBIES</t>
  </si>
  <si>
    <t>LANUEJOLS</t>
  </si>
  <si>
    <t>REVENS</t>
  </si>
  <si>
    <t>SAINT-SAUVEUR-CAMPRIEU</t>
  </si>
  <si>
    <t>TREVES</t>
  </si>
  <si>
    <t>AIGUES-MORTES</t>
  </si>
  <si>
    <t>AIGUES-VIVES</t>
  </si>
  <si>
    <t>AIMARGUES</t>
  </si>
  <si>
    <t>AUBORD</t>
  </si>
  <si>
    <t>BEAUCAIRE</t>
  </si>
  <si>
    <t>BEAUVOISIN</t>
  </si>
  <si>
    <t>BELLEGARDE</t>
  </si>
  <si>
    <t>BERNIS</t>
  </si>
  <si>
    <t>BEZOUCE</t>
  </si>
  <si>
    <t>BOUILLARGUES</t>
  </si>
  <si>
    <t>CAISSARGUES</t>
  </si>
  <si>
    <t>CODOGNAN</t>
  </si>
  <si>
    <t>FOURQUES</t>
  </si>
  <si>
    <t>GARONS</t>
  </si>
  <si>
    <t>GENERAC</t>
  </si>
  <si>
    <t>JONQUIERES-SAINT-VINCENT</t>
  </si>
  <si>
    <t>LE CAILAR</t>
  </si>
  <si>
    <t>LE GRAU-DU-ROI</t>
  </si>
  <si>
    <t>MANDUEL</t>
  </si>
  <si>
    <t>MARGUERITTES</t>
  </si>
  <si>
    <t>MILHAUD</t>
  </si>
  <si>
    <t>MUS</t>
  </si>
  <si>
    <t>REDESSAN</t>
  </si>
  <si>
    <t>RODILHAN</t>
  </si>
  <si>
    <t>SAINT-GERVASY</t>
  </si>
  <si>
    <t>SAINT-GILLES</t>
  </si>
  <si>
    <t>SAINT-LAURENT-D'AIGOUZE</t>
  </si>
  <si>
    <t>UCHAUD</t>
  </si>
  <si>
    <t>VAUVERT</t>
  </si>
  <si>
    <t>VERGEZE</t>
  </si>
  <si>
    <t>VESTRIC-ET-CANDIAC</t>
  </si>
  <si>
    <t>ASPERES</t>
  </si>
  <si>
    <t>AUBAIS</t>
  </si>
  <si>
    <t>AUJARGUES</t>
  </si>
  <si>
    <t>BROUZET-LES-QUISSAC</t>
  </si>
  <si>
    <t>CARNAS</t>
  </si>
  <si>
    <t>CORCONNE</t>
  </si>
  <si>
    <t>GAILHAN</t>
  </si>
  <si>
    <t>GALLARGUES-LE-MONTUEUX</t>
  </si>
  <si>
    <t>JUNAS</t>
  </si>
  <si>
    <t>LECQUES</t>
  </si>
  <si>
    <t>POMPIGNAN</t>
  </si>
  <si>
    <t>SAINT-CLEMENT</t>
  </si>
  <si>
    <t>SALINELLES</t>
  </si>
  <si>
    <t>SOMMIERES</t>
  </si>
  <si>
    <t>SOUVIGNARGUES</t>
  </si>
  <si>
    <t>VILLEVIEILLE</t>
  </si>
  <si>
    <t>ARAMON</t>
  </si>
  <si>
    <t>Vallee du Rhone</t>
  </si>
  <si>
    <t>BAGNOLS-SUR-CEZE</t>
  </si>
  <si>
    <t>CHUSCLAN</t>
  </si>
  <si>
    <t>CODOLET</t>
  </si>
  <si>
    <t>COMPS</t>
  </si>
  <si>
    <t>DOMAZAN</t>
  </si>
  <si>
    <t>ESTEZARGUES</t>
  </si>
  <si>
    <t>FOURNES</t>
  </si>
  <si>
    <t>LAUDUN-L'ARDOISE</t>
  </si>
  <si>
    <t>LES ANGLES</t>
  </si>
  <si>
    <t>LIRAC</t>
  </si>
  <si>
    <t>MEYNES</t>
  </si>
  <si>
    <t>MONTFAUCON</t>
  </si>
  <si>
    <t>MONTFRIN</t>
  </si>
  <si>
    <t>ORSAN</t>
  </si>
  <si>
    <t>PONT-SAINT-ESPRIT</t>
  </si>
  <si>
    <t>PUJAUT</t>
  </si>
  <si>
    <t>REMOULINS</t>
  </si>
  <si>
    <t>ROCHEFORT-DU-GARD</t>
  </si>
  <si>
    <t>ROQUEMAURE</t>
  </si>
  <si>
    <t>SAINT-ALEXANDRE</t>
  </si>
  <si>
    <t>SAINT-ETIENNE-DES-SORTS</t>
  </si>
  <si>
    <t>SAINT-GENIES-DE-COMOLAS</t>
  </si>
  <si>
    <t>SAINT-JULIEN-DE-PEYROLAS</t>
  </si>
  <si>
    <t>SAINT-LAURENT-DES-ARBRES</t>
  </si>
  <si>
    <t>SAINT-NAZAIRE</t>
  </si>
  <si>
    <t>SAINT-PAULET-DE-CAISSON</t>
  </si>
  <si>
    <t>SAINT-VICTOR-LA-COSTE</t>
  </si>
  <si>
    <t>SAUVETERRE</t>
  </si>
  <si>
    <t>SAZE</t>
  </si>
  <si>
    <t>SERNHAC</t>
  </si>
  <si>
    <t>TAVEL</t>
  </si>
  <si>
    <t>THEZIERS</t>
  </si>
  <si>
    <t>VALLABREGUES</t>
  </si>
  <si>
    <t>VENEJAN</t>
  </si>
  <si>
    <t>VILLENEUVE-LES-AVIGNON</t>
  </si>
  <si>
    <t>Impact du projet pour les cultures en AB</t>
  </si>
  <si>
    <t>Impact</t>
  </si>
  <si>
    <t>[ 0 à 10 % ]</t>
  </si>
  <si>
    <t>] 10 à 30 % ]</t>
  </si>
  <si>
    <t>] 30 à 60 % ]</t>
  </si>
  <si>
    <t>] 60 à 100 % ]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</si>
  <si>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rFont val="Arial"/>
        <family val="2"/>
      </rPr>
      <t>AB</t>
    </r>
    <r>
      <rPr>
        <b/>
        <sz val="11"/>
        <rFont val="Arial"/>
        <family val="2"/>
      </rPr>
      <t>) </t>
    </r>
  </si>
  <si>
    <t>Niveau contrainte foncière</t>
  </si>
  <si>
    <t>Aigaliers</t>
  </si>
  <si>
    <t>Fort</t>
  </si>
  <si>
    <r>
      <rPr>
        <b/>
        <sz val="11"/>
        <color indexed="8"/>
        <rFont val="Arial"/>
        <family val="2"/>
      </rPr>
      <t>Note (N</t>
    </r>
    <r>
      <rPr>
        <b/>
        <vertAlign val="subscript"/>
        <sz val="11"/>
        <color indexed="8"/>
        <rFont val="Arial"/>
        <family val="2"/>
      </rPr>
      <t>TF</t>
    </r>
    <r>
      <rPr>
        <b/>
        <sz val="11"/>
        <color indexed="8"/>
        <rFont val="Arial"/>
        <family val="2"/>
      </rPr>
      <t>)</t>
    </r>
  </si>
  <si>
    <t>Aigremont</t>
  </si>
  <si>
    <t>Moyen</t>
  </si>
  <si>
    <t>Aigues-Mortes</t>
  </si>
  <si>
    <t>Très fort</t>
  </si>
  <si>
    <t>Aigues-Vives</t>
  </si>
  <si>
    <t>Aiguèze</t>
  </si>
  <si>
    <t>Aimargues</t>
  </si>
  <si>
    <t>Alès</t>
  </si>
  <si>
    <t>Allègre-les-Fumades</t>
  </si>
  <si>
    <t>Alzon</t>
  </si>
  <si>
    <t>Anduze</t>
  </si>
  <si>
    <t>Les Angles</t>
  </si>
  <si>
    <t>Aramon</t>
  </si>
  <si>
    <t>Argilliers</t>
  </si>
  <si>
    <t>Arpaillargues-et-Aureillac</t>
  </si>
  <si>
    <t>Arphy</t>
  </si>
  <si>
    <t>Arre</t>
  </si>
  <si>
    <t>Arrigas</t>
  </si>
  <si>
    <t>Aspères</t>
  </si>
  <si>
    <t>Aubais</t>
  </si>
  <si>
    <t>Aubord</t>
  </si>
  <si>
    <t>Aubussargues</t>
  </si>
  <si>
    <t>Aujac</t>
  </si>
  <si>
    <t>Aujargues</t>
  </si>
  <si>
    <t>Aulas</t>
  </si>
  <si>
    <t>Aumessas</t>
  </si>
  <si>
    <t>Avèze</t>
  </si>
  <si>
    <t>Bagard</t>
  </si>
  <si>
    <t>Bagnols-sur-Cèze</t>
  </si>
  <si>
    <t>Barjac</t>
  </si>
  <si>
    <t>Baron</t>
  </si>
  <si>
    <t>La Bastide-d'Engras</t>
  </si>
  <si>
    <t>Beaucaire</t>
  </si>
  <si>
    <t>Beauvoisin</t>
  </si>
  <si>
    <t>Bellegarde</t>
  </si>
  <si>
    <t>Belvézet</t>
  </si>
  <si>
    <t>Bernis</t>
  </si>
  <si>
    <t>Bessèges</t>
  </si>
  <si>
    <t>Bez-et-Esparon</t>
  </si>
  <si>
    <t>Bezouce</t>
  </si>
  <si>
    <t>Blandas</t>
  </si>
  <si>
    <t>Blauzac</t>
  </si>
  <si>
    <t>Boisset-et-Gaujac</t>
  </si>
  <si>
    <t>Boissières</t>
  </si>
  <si>
    <t>Bonnevaux</t>
  </si>
  <si>
    <t>Bordezac</t>
  </si>
  <si>
    <t>Boucoiran-et-Nozières</t>
  </si>
  <si>
    <t>Bouillargues</t>
  </si>
  <si>
    <t>Bouquet</t>
  </si>
  <si>
    <t>Bourdic</t>
  </si>
  <si>
    <t>Bragassargues</t>
  </si>
  <si>
    <t>Branoux-les-Taillades</t>
  </si>
  <si>
    <t>Bréau-et-Salagosse</t>
  </si>
  <si>
    <t>Brignon</t>
  </si>
  <si>
    <t>Brouzet-lès-Quissac</t>
  </si>
  <si>
    <t>Brouzet-lès-Alès</t>
  </si>
  <si>
    <t>La Bruguière</t>
  </si>
  <si>
    <t>Cabrières</t>
  </si>
  <si>
    <t>La Cadière-et-Cambo</t>
  </si>
  <si>
    <t>Le Cailar</t>
  </si>
  <si>
    <t>Caissargues</t>
  </si>
  <si>
    <t>La Calmette</t>
  </si>
  <si>
    <t>Calvisson</t>
  </si>
  <si>
    <t>Campestre-et-Luc</t>
  </si>
  <si>
    <t>Canaules-et-Argentières</t>
  </si>
  <si>
    <t>Cannes-et-Clairan</t>
  </si>
  <si>
    <t>La Capelle-et-Masmolène</t>
  </si>
  <si>
    <t>Cardet</t>
  </si>
  <si>
    <t>Carnas</t>
  </si>
  <si>
    <t>Carsan</t>
  </si>
  <si>
    <t>Cassagnoles</t>
  </si>
  <si>
    <t>Castelnau-Valence</t>
  </si>
  <si>
    <t>Castillon-du-Gard</t>
  </si>
  <si>
    <t>Causse-Bégon</t>
  </si>
  <si>
    <t>Caveirac</t>
  </si>
  <si>
    <t>Cavillargues</t>
  </si>
  <si>
    <t>Cendras</t>
  </si>
  <si>
    <t>Chambon</t>
  </si>
  <si>
    <t>Chamborigaud</t>
  </si>
  <si>
    <t>Chusclan</t>
  </si>
  <si>
    <t>Clarensac</t>
  </si>
  <si>
    <t>Codognan</t>
  </si>
  <si>
    <t>Codolet</t>
  </si>
  <si>
    <t>Collias</t>
  </si>
  <si>
    <t>Collorgues</t>
  </si>
  <si>
    <t>Colognac</t>
  </si>
  <si>
    <t>Combas</t>
  </si>
  <si>
    <t>Comps</t>
  </si>
  <si>
    <t>Concoules</t>
  </si>
  <si>
    <t>Congénies</t>
  </si>
  <si>
    <t>Connaux</t>
  </si>
  <si>
    <t>Conqueyrac</t>
  </si>
  <si>
    <t>Corbès</t>
  </si>
  <si>
    <t>Corconne</t>
  </si>
  <si>
    <t>Cornillon</t>
  </si>
  <si>
    <t>Courry</t>
  </si>
  <si>
    <t>Crespian</t>
  </si>
  <si>
    <t>Cros</t>
  </si>
  <si>
    <t>Cruviers-Lascours</t>
  </si>
  <si>
    <t>Deaux</t>
  </si>
  <si>
    <t>Dions</t>
  </si>
  <si>
    <t>Domazan</t>
  </si>
  <si>
    <t>Domessargues</t>
  </si>
  <si>
    <t>Dourbies</t>
  </si>
  <si>
    <t>Durfort-et-Saint-Martin-de-Sossenac</t>
  </si>
  <si>
    <t>Estézargues</t>
  </si>
  <si>
    <t>L'Estréchure</t>
  </si>
  <si>
    <t>Euzet</t>
  </si>
  <si>
    <t>Flaux</t>
  </si>
  <si>
    <t>Foissac</t>
  </si>
  <si>
    <t>Fons</t>
  </si>
  <si>
    <t>Fons-sur-Lussan</t>
  </si>
  <si>
    <t>Fontanès</t>
  </si>
  <si>
    <t>Fontarèches</t>
  </si>
  <si>
    <t>Fournès</t>
  </si>
  <si>
    <t>Fourques</t>
  </si>
  <si>
    <t>Fressac</t>
  </si>
  <si>
    <t>Gagnières</t>
  </si>
  <si>
    <t>Gailhan</t>
  </si>
  <si>
    <t>Gajan</t>
  </si>
  <si>
    <t>Gallargues-le-Montueux</t>
  </si>
  <si>
    <t>Le Garn</t>
  </si>
  <si>
    <t>Garons</t>
  </si>
  <si>
    <t>Garrigues-Sainte-Eulalie</t>
  </si>
  <si>
    <t>Gaujac</t>
  </si>
  <si>
    <t>Générac</t>
  </si>
  <si>
    <t>Générargues</t>
  </si>
  <si>
    <t>Génolhac</t>
  </si>
  <si>
    <t>Goudargues</t>
  </si>
  <si>
    <t>La Grand-Combe</t>
  </si>
  <si>
    <t>Le Grau-du-Roi</t>
  </si>
  <si>
    <t>Issirac</t>
  </si>
  <si>
    <t>Jonquières-Saint-Vincent</t>
  </si>
  <si>
    <t>Junas</t>
  </si>
  <si>
    <t>Lamelouze</t>
  </si>
  <si>
    <t>Langlade</t>
  </si>
  <si>
    <t>Lanuéjols</t>
  </si>
  <si>
    <t>Lasalle</t>
  </si>
  <si>
    <t>Laudun-l'Ardoise</t>
  </si>
  <si>
    <t>Laval-Pradel</t>
  </si>
  <si>
    <t>Laval-Saint-Roman</t>
  </si>
  <si>
    <t>Lecques</t>
  </si>
  <si>
    <t>Lédenon</t>
  </si>
  <si>
    <t>Lédignan</t>
  </si>
  <si>
    <t>Lézan</t>
  </si>
  <si>
    <t>Liouc</t>
  </si>
  <si>
    <t>Lirac</t>
  </si>
  <si>
    <t>Logrian-Florian</t>
  </si>
  <si>
    <t>Lussan</t>
  </si>
  <si>
    <t>Les Mages</t>
  </si>
  <si>
    <t>Malons-et-Elze</t>
  </si>
  <si>
    <t>Mandagout</t>
  </si>
  <si>
    <t>Manduel</t>
  </si>
  <si>
    <t>Marguerittes</t>
  </si>
  <si>
    <t>Mars</t>
  </si>
  <si>
    <t>Martignargues</t>
  </si>
  <si>
    <t>Le Martinet</t>
  </si>
  <si>
    <t>Maruéjols-lès-Gardon</t>
  </si>
  <si>
    <t>Massanes</t>
  </si>
  <si>
    <t>Massillargues-Attuech</t>
  </si>
  <si>
    <t>Mauressargues</t>
  </si>
  <si>
    <t>Méjannes-le-Clap</t>
  </si>
  <si>
    <t>Méjannes-lès-Alès</t>
  </si>
  <si>
    <t>Meynes</t>
  </si>
  <si>
    <t>Meyrannes</t>
  </si>
  <si>
    <t>Mialet</t>
  </si>
  <si>
    <t>Milhaud</t>
  </si>
  <si>
    <t>Molières-Cavaillac</t>
  </si>
  <si>
    <t>Molières-sur-Cèze</t>
  </si>
  <si>
    <t>Monoblet</t>
  </si>
  <si>
    <t>Mons</t>
  </si>
  <si>
    <t>Montaren-et-Saint-Médiers</t>
  </si>
  <si>
    <t>Montclus</t>
  </si>
  <si>
    <t>Montdardier</t>
  </si>
  <si>
    <t>Monteils</t>
  </si>
  <si>
    <t>Montfaucon</t>
  </si>
  <si>
    <t>Montfrin</t>
  </si>
  <si>
    <t>Montignargues</t>
  </si>
  <si>
    <t>Montmirat</t>
  </si>
  <si>
    <t>Montpezat</t>
  </si>
  <si>
    <t>Moulézan</t>
  </si>
  <si>
    <t>Moussac</t>
  </si>
  <si>
    <t>Mus</t>
  </si>
  <si>
    <t>Nages-et-Solorgues</t>
  </si>
  <si>
    <t>Navacelles</t>
  </si>
  <si>
    <t>Ners</t>
  </si>
  <si>
    <t>Nîmes</t>
  </si>
  <si>
    <t>Notre-Dame-de-la-Rouvière</t>
  </si>
  <si>
    <t>Orsan</t>
  </si>
  <si>
    <t>Orthoux-Sérignac-Quilhan</t>
  </si>
  <si>
    <t>Parignargues</t>
  </si>
  <si>
    <t>Peyremale</t>
  </si>
  <si>
    <t>Peyrolles</t>
  </si>
  <si>
    <t>Le Pin</t>
  </si>
  <si>
    <t>Les Plans</t>
  </si>
  <si>
    <t>Les Plantiers</t>
  </si>
  <si>
    <t>Pommiers</t>
  </si>
  <si>
    <t>Pompignan</t>
  </si>
  <si>
    <t>Ponteils-et-Brésis</t>
  </si>
  <si>
    <t>Pont-Saint-Esprit</t>
  </si>
  <si>
    <t>Portes</t>
  </si>
  <si>
    <t>Potelières</t>
  </si>
  <si>
    <t>Pougnadoresse</t>
  </si>
  <si>
    <t>Poulx</t>
  </si>
  <si>
    <t>Pouzilhac</t>
  </si>
  <si>
    <t>Puechredon</t>
  </si>
  <si>
    <t>Pujaut</t>
  </si>
  <si>
    <t>Quissac</t>
  </si>
  <si>
    <t>Redessan</t>
  </si>
  <si>
    <t>Remoulins</t>
  </si>
  <si>
    <t>Revens</t>
  </si>
  <si>
    <t>Ribaute-les-Tavernes</t>
  </si>
  <si>
    <t>Rivières</t>
  </si>
  <si>
    <t>Robiac-Rochessadoule</t>
  </si>
  <si>
    <t>Rochefort-du-Gard</t>
  </si>
  <si>
    <t>Rochegude</t>
  </si>
  <si>
    <t>Rogues</t>
  </si>
  <si>
    <t>Roquedur</t>
  </si>
  <si>
    <t>Roquemaure</t>
  </si>
  <si>
    <t>La Roque-sur-Cèze</t>
  </si>
  <si>
    <t>Rousson</t>
  </si>
  <si>
    <t>La Rouvière</t>
  </si>
  <si>
    <t>Sabran</t>
  </si>
  <si>
    <t>Saint-Alexandre</t>
  </si>
  <si>
    <t>Saint-Ambroix</t>
  </si>
  <si>
    <t>Sainte-Anastasie</t>
  </si>
  <si>
    <t>Saint-André-de-Majencoules</t>
  </si>
  <si>
    <t>Saint-André-de-Roquepertuis</t>
  </si>
  <si>
    <t>Saint-André-de-Valborgne</t>
  </si>
  <si>
    <t>Saint-André-d'Olérargues</t>
  </si>
  <si>
    <t>Saint-Bauzély</t>
  </si>
  <si>
    <t>Saint-Bénézet</t>
  </si>
  <si>
    <t>Saint-Bonnet-du-Gard</t>
  </si>
  <si>
    <t>Saint-Bonnet-de-Salendrinque</t>
  </si>
  <si>
    <t>Saint-Brès</t>
  </si>
  <si>
    <t>Saint-Bresson</t>
  </si>
  <si>
    <t>Sainte-Cécile-d'Andorge</t>
  </si>
  <si>
    <t>Saint-Césaire-de-Gauzignan</t>
  </si>
  <si>
    <t>Saint-Chaptes</t>
  </si>
  <si>
    <t>Saint-Christol-de-Rodières</t>
  </si>
  <si>
    <t>Saint-Christol-lès-Alès</t>
  </si>
  <si>
    <t>Saint-Clément</t>
  </si>
  <si>
    <t>Saint-Côme-et-Maruéjols</t>
  </si>
  <si>
    <t>Sainte-Croix-de-Caderle</t>
  </si>
  <si>
    <t>Saint-Denis</t>
  </si>
  <si>
    <t>Saint-Dézéry</t>
  </si>
  <si>
    <t>Saint-Dionisy</t>
  </si>
  <si>
    <t>Saint-Étienne-de-l'Olm</t>
  </si>
  <si>
    <t>Saint-Étienne-des-Sorts</t>
  </si>
  <si>
    <t>Saint-Félix-de-Pallières</t>
  </si>
  <si>
    <t>Saint-Florent-sur-Auzonnet</t>
  </si>
  <si>
    <t>Saint-Geniès-de-Comolas</t>
  </si>
  <si>
    <t>Saint-Geniès-de-Malgoirès</t>
  </si>
  <si>
    <t>Saint-Gervais</t>
  </si>
  <si>
    <t>Saint-Gervasy</t>
  </si>
  <si>
    <t>Saint-Gilles</t>
  </si>
  <si>
    <t>Saint-Hilaire-de-Brethmas</t>
  </si>
  <si>
    <t>Saint-Hilaire-d'Ozilhan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</si>
  <si>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</si>
  <si>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</si>
  <si>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</si>
  <si>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</si>
  <si>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</si>
  <si>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Saint-Jean-de-Maruéjols-et-Avéjan</t>
  </si>
  <si>
    <t>Saint-Jean-de-Serres</t>
  </si>
  <si>
    <t>Saint-Jean-de-Valériscle</t>
  </si>
  <si>
    <t>Saint-Jean-du-Gard</t>
  </si>
  <si>
    <t>Saint-Jean-du-Pin</t>
  </si>
  <si>
    <t>Saint-Julien-de-Cassagnas</t>
  </si>
  <si>
    <t>Saint-Julien-de-la-Nef</t>
  </si>
  <si>
    <t>Saint-Julien-de-Peyrolas</t>
  </si>
  <si>
    <t>Saint-Julien-les-Rosiers</t>
  </si>
  <si>
    <t>Saint-Just-et-Vacquières</t>
  </si>
  <si>
    <t>Saint-Laurent-d'Aigouze</t>
  </si>
  <si>
    <t>Saint-Laurent-de-Carnols</t>
  </si>
  <si>
    <t>Saint-Laurent-des-Arbres</t>
  </si>
  <si>
    <t>Saint-Laurent-la-Vernède</t>
  </si>
  <si>
    <t>Saint-Laurent-le-Minier</t>
  </si>
  <si>
    <t>Saint-Mamert-du-Gard</t>
  </si>
  <si>
    <t>Saint-Marcel-de-Careiret</t>
  </si>
  <si>
    <t>Saint-Martial</t>
  </si>
  <si>
    <t>Saint-Martin-de-Valgalgues</t>
  </si>
  <si>
    <t>Saint-Maurice-de-Cazevieille</t>
  </si>
  <si>
    <t>Saint-Maximin</t>
  </si>
  <si>
    <t>Saint-Michel-d'Euzet</t>
  </si>
  <si>
    <t>Saint-Nazaire</t>
  </si>
  <si>
    <t>Saint-Nazaire-des-Gardies</t>
  </si>
  <si>
    <t>Saint-Paulet-de-Caisson</t>
  </si>
  <si>
    <t>Saint-Paul-la-Coste</t>
  </si>
  <si>
    <t>Saint-Pons-la-Calm</t>
  </si>
  <si>
    <t>Saint-Privat-de-Champclos</t>
  </si>
  <si>
    <t>Saint-Privat-des-Vieux</t>
  </si>
  <si>
    <t>Saint-Quentin-la-Poterie</t>
  </si>
  <si>
    <t>Saint-Roman-de-Codières</t>
  </si>
  <si>
    <t>Saint-Sauveur-Camprieu</t>
  </si>
  <si>
    <t>Saint-Sébastien-d'Aigrefeuille</t>
  </si>
  <si>
    <t>Saint-Siffret</t>
  </si>
  <si>
    <t>Saint-Théodorit</t>
  </si>
  <si>
    <t>Saint-Victor-des-Oules</t>
  </si>
  <si>
    <t>Saint-Victor-la-Coste</t>
  </si>
  <si>
    <t>Saint-Victor-de-Malcap</t>
  </si>
  <si>
    <t>Salazac</t>
  </si>
  <si>
    <t>Salindres</t>
  </si>
  <si>
    <t>Salinelles</t>
  </si>
  <si>
    <t>Les Salles-du-Gardon</t>
  </si>
  <si>
    <t>Sanilhac-Sagriès</t>
  </si>
  <si>
    <t>Sardan</t>
  </si>
  <si>
    <t>Saumane</t>
  </si>
  <si>
    <t>Sauve</t>
  </si>
  <si>
    <t>Sauveterre</t>
  </si>
  <si>
    <t>Sauzet</t>
  </si>
  <si>
    <t>Savignargues</t>
  </si>
  <si>
    <t>Saze</t>
  </si>
  <si>
    <t>Sénéchas</t>
  </si>
  <si>
    <t>Sernhac</t>
  </si>
  <si>
    <t>Servas</t>
  </si>
  <si>
    <t>Serviers-et-Labaume</t>
  </si>
  <si>
    <t>Seynes</t>
  </si>
  <si>
    <t>Sommières</t>
  </si>
  <si>
    <t>Soudorgues</t>
  </si>
  <si>
    <t>Soustelle</t>
  </si>
  <si>
    <t>Souvignargues</t>
  </si>
  <si>
    <t>Sumène</t>
  </si>
  <si>
    <t>Tavel</t>
  </si>
  <si>
    <t>Tharaux</t>
  </si>
  <si>
    <t>Théziers</t>
  </si>
  <si>
    <t>Thoiras</t>
  </si>
  <si>
    <t>Tornac</t>
  </si>
  <si>
    <t>Tresques</t>
  </si>
  <si>
    <t>Trèves</t>
  </si>
  <si>
    <t>Uchaud</t>
  </si>
  <si>
    <t>Uzès</t>
  </si>
  <si>
    <t>Vabres</t>
  </si>
  <si>
    <t>Vallabrègues</t>
  </si>
  <si>
    <t>Vallabrix</t>
  </si>
  <si>
    <t>Vallérargues</t>
  </si>
  <si>
    <t>Valleraugue</t>
  </si>
  <si>
    <t>Valliguières</t>
  </si>
  <si>
    <t>Vauvert</t>
  </si>
  <si>
    <t>Vénéjan</t>
  </si>
  <si>
    <t>Verfeuil</t>
  </si>
  <si>
    <t>Vergèze</t>
  </si>
  <si>
    <t>La Vernarède</t>
  </si>
  <si>
    <t>Vers-Pont-du-Gard</t>
  </si>
  <si>
    <t>Vestric-et-Candiac</t>
  </si>
  <si>
    <t>Vézénobres</t>
  </si>
  <si>
    <t>Vic-le-Fesq</t>
  </si>
  <si>
    <t>Le Vigan</t>
  </si>
  <si>
    <t>Villeneuve-lès-Avignon</t>
  </si>
  <si>
    <t>Villevieille</t>
  </si>
  <si>
    <t>Vissec</t>
  </si>
  <si>
    <t>Montagnac</t>
  </si>
  <si>
    <t>Saint-Paul-les-Fonts</t>
  </si>
  <si>
    <t>Rodilhan</t>
  </si>
  <si>
    <t>Surface totale impactée par le projet (ha)</t>
  </si>
  <si>
    <r>
      <rPr>
        <b/>
        <sz val="11"/>
        <color indexed="8"/>
        <rFont val="Arial"/>
        <family val="2"/>
      </rPr>
      <t>Valeur moyenne de la production par hectare des terres impactées (V</t>
    </r>
    <r>
      <rPr>
        <b/>
        <vertAlign val="subscript"/>
        <sz val="11"/>
        <rFont val="Arial"/>
        <family val="2"/>
      </rPr>
      <t>MOY</t>
    </r>
    <r>
      <rPr>
        <b/>
        <sz val="11"/>
        <color indexed="8"/>
        <rFont val="Arial"/>
        <family val="2"/>
      </rPr>
      <t>)</t>
    </r>
  </si>
  <si>
    <r>
      <rPr>
        <b/>
        <sz val="11"/>
        <color indexed="8"/>
        <rFont val="Arial"/>
        <family val="2"/>
      </rPr>
      <t>Durée moyenne de remise en culture (D</t>
    </r>
    <r>
      <rPr>
        <b/>
        <vertAlign val="subscript"/>
        <sz val="11"/>
        <rFont val="Arial"/>
        <family val="2"/>
      </rPr>
      <t>MOY</t>
    </r>
    <r>
      <rPr>
        <b/>
        <sz val="11"/>
        <color indexed="8"/>
        <rFont val="Arial"/>
        <family val="2"/>
      </rPr>
      <t>)</t>
    </r>
  </si>
  <si>
    <t>Critère</t>
  </si>
  <si>
    <t>Note</t>
  </si>
  <si>
    <t>Poids du critère</t>
  </si>
  <si>
    <t>Note pondérée</t>
  </si>
  <si>
    <r>
      <rPr>
        <sz val="11"/>
        <color indexed="8"/>
        <rFont val="Arial"/>
        <family val="2"/>
      </rPr>
      <t>2-Valeur agronomique des terres (N</t>
    </r>
    <r>
      <rPr>
        <vertAlign val="subscript"/>
        <sz val="11"/>
        <rFont val="Arial"/>
        <family val="2"/>
      </rPr>
      <t>VA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</si>
  <si>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3-Structuration foncière : effet de surface (N</t>
    </r>
    <r>
      <rPr>
        <vertAlign val="subscript"/>
        <sz val="11"/>
        <rFont val="Arial"/>
        <family val="2"/>
      </rPr>
      <t>SF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</si>
  <si>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4-Irrigation (N</t>
    </r>
    <r>
      <rPr>
        <vertAlign val="subscript"/>
        <sz val="11"/>
        <rFont val="Arial"/>
        <family val="2"/>
      </rPr>
      <t>IR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</si>
  <si>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5-Signes officiels de qualité (N</t>
    </r>
    <r>
      <rPr>
        <vertAlign val="subscript"/>
        <sz val="11"/>
        <rFont val="Arial"/>
        <family val="2"/>
      </rPr>
      <t>SQ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</si>
  <si>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6-AB (N</t>
    </r>
    <r>
      <rPr>
        <vertAlign val="subscript"/>
        <sz val="11"/>
        <rFont val="Arial"/>
        <family val="2"/>
      </rPr>
      <t>AB</t>
    </r>
    <r>
      <rPr>
        <sz val="11"/>
        <rFont val="Arial"/>
        <family val="2"/>
      </rPr>
      <t>)</t>
    </r>
  </si>
  <si>
    <r>
      <rPr>
        <sz val="11"/>
        <color indexed="8"/>
        <rFont val="Arial"/>
        <family val="2"/>
      </rPr>
      <t>7-Tension foncière (N</t>
    </r>
    <r>
      <rPr>
        <vertAlign val="subscript"/>
        <sz val="11"/>
        <rFont val="Arial"/>
        <family val="2"/>
      </rPr>
      <t>TF</t>
    </r>
    <r>
      <rPr>
        <sz val="11"/>
        <rFont val="Arial"/>
        <family val="2"/>
      </rPr>
      <t>)</t>
    </r>
  </si>
  <si>
    <r>
      <rPr>
        <b/>
        <sz val="11"/>
        <color indexed="8"/>
        <rFont val="Arial"/>
        <family val="2"/>
      </rPr>
      <t xml:space="preserve">Note pondérée totale </t>
    </r>
    <r>
      <rPr>
        <b/>
        <sz val="11"/>
        <rFont val="Arial"/>
        <family val="2"/>
      </rPr>
      <t>(N</t>
    </r>
    <r>
      <rPr>
        <b/>
        <vertAlign val="subscript"/>
        <sz val="11"/>
        <rFont val="Arial"/>
        <family val="2"/>
      </rPr>
      <t>PT</t>
    </r>
    <r>
      <rPr>
        <b/>
        <sz val="11"/>
        <rFont val="Arial"/>
        <family val="2"/>
      </rPr>
      <t>)</t>
    </r>
  </si>
  <si>
    <r>
      <rPr>
        <b/>
        <sz val="11"/>
        <color indexed="8"/>
        <rFont val="Arial"/>
        <family val="2"/>
      </rPr>
      <t>Montant annuel de l’impact direct par ha (ID</t>
    </r>
    <r>
      <rPr>
        <b/>
        <vertAlign val="subscript"/>
        <sz val="11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</si>
  <si>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(V</t>
    </r>
    <r>
      <rPr>
        <vertAlign val="subscript"/>
        <sz val="11"/>
        <rFont val="Arial"/>
        <family val="2"/>
      </rPr>
      <t>MOY</t>
    </r>
    <r>
      <rPr>
        <sz val="11"/>
        <color indexed="8"/>
        <rFont val="Arial"/>
        <family val="2"/>
      </rPr>
      <t xml:space="preserve"> / 3) * ((4 * </t>
    </r>
    <r>
      <rPr>
        <sz val="11"/>
        <rFont val="Arial"/>
        <family val="2"/>
      </rPr>
      <t>N</t>
    </r>
    <r>
      <rPr>
        <vertAlign val="subscript"/>
        <sz val="11"/>
        <rFont val="Arial"/>
        <family val="2"/>
      </rPr>
      <t>PT</t>
    </r>
    <r>
      <rPr>
        <sz val="11"/>
        <color indexed="8"/>
        <rFont val="Arial"/>
        <family val="2"/>
      </rPr>
      <t xml:space="preserve"> ) - 1)</t>
    </r>
  </si>
  <si>
    <t>Montant annuel de l’impact direct par m²</t>
  </si>
  <si>
    <t>Ratio (CA des IAA et services / CA des productions agricoles)</t>
  </si>
  <si>
    <r>
      <rPr>
        <b/>
        <sz val="11"/>
        <color indexed="8"/>
        <rFont val="Arial"/>
        <family val="2"/>
      </rPr>
      <t>Montant annuel de l’impact indirect par ha (IID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</si>
  <si>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ID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* 1,99</t>
    </r>
  </si>
  <si>
    <t>Montant annuel de l’impact indirect par m²</t>
  </si>
  <si>
    <r>
      <rPr>
        <b/>
        <sz val="11"/>
        <color indexed="8"/>
        <rFont val="Arial"/>
        <family val="2"/>
      </rPr>
      <t>Perte annuelle de potentiel économique agricole territorial par ha (PA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</si>
  <si>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ID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+ IID</t>
    </r>
    <r>
      <rPr>
        <vertAlign val="subscript"/>
        <sz val="11"/>
        <rFont val="Arial"/>
        <family val="2"/>
      </rPr>
      <t>HA</t>
    </r>
  </si>
  <si>
    <t>Perte annuelle de potentiel économique agricole territorial par m²</t>
  </si>
  <si>
    <r>
      <rPr>
        <b/>
        <sz val="11"/>
        <color indexed="8"/>
        <rFont val="Arial"/>
        <family val="2"/>
      </rPr>
      <t>Perte brute de potentiel économique agricole territorial par ha (PB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</si>
  <si>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PA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* D</t>
    </r>
    <r>
      <rPr>
        <vertAlign val="subscript"/>
        <sz val="11"/>
        <rFont val="Arial"/>
        <family val="2"/>
      </rPr>
      <t>MOY</t>
    </r>
  </si>
  <si>
    <t>Montant de l’investissement nécessaire pour reconstituer le potentiel économique agricole territorial</t>
  </si>
  <si>
    <r>
      <rPr>
        <b/>
        <sz val="11"/>
        <color indexed="8"/>
        <rFont val="Arial"/>
        <family val="2"/>
      </rPr>
      <t>Investissement théorique perdu par ha (IP</t>
    </r>
    <r>
      <rPr>
        <b/>
        <vertAlign val="subscript"/>
        <sz val="11"/>
        <color indexed="8"/>
        <rFont val="Arial"/>
        <family val="2"/>
      </rPr>
      <t>HA</t>
    </r>
    <r>
      <rPr>
        <b/>
        <sz val="11"/>
        <color indexed="8"/>
        <rFont val="Arial"/>
        <family val="2"/>
      </rPr>
      <t>) </t>
    </r>
  </si>
  <si>
    <r>
      <rPr>
        <sz val="11"/>
        <color indexed="8"/>
        <rFont val="Arial"/>
        <family val="2"/>
      </rPr>
      <t>PB</t>
    </r>
    <r>
      <rPr>
        <vertAlign val="subscript"/>
        <sz val="11"/>
        <rFont val="Arial"/>
        <family val="2"/>
      </rPr>
      <t>HA</t>
    </r>
    <r>
      <rPr>
        <sz val="11"/>
        <color indexed="8"/>
        <rFont val="Arial"/>
        <family val="2"/>
      </rPr>
      <t xml:space="preserve"> / 6,6</t>
    </r>
  </si>
  <si>
    <r>
      <rPr>
        <b/>
        <sz val="14"/>
        <color indexed="8"/>
        <rFont val="Arial"/>
        <family val="2"/>
      </rPr>
      <t>Investissement théorique perdu pour le projet (IP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</si>
  <si>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IP</t>
    </r>
    <r>
      <rPr>
        <vertAlign val="subscript"/>
        <sz val="11"/>
        <rFont val="Arial"/>
        <family val="2"/>
      </rPr>
      <t xml:space="preserve">HA </t>
    </r>
    <r>
      <rPr>
        <sz val="11"/>
        <rFont val="Arial"/>
        <family val="2"/>
      </rPr>
      <t xml:space="preserve"> * </t>
    </r>
    <r>
      <rPr>
        <sz val="11"/>
        <color indexed="8"/>
        <rFont val="Arial"/>
        <family val="2"/>
      </rPr>
      <t>S</t>
    </r>
  </si>
  <si>
    <t>Surface en friche à reconquérir</t>
  </si>
  <si>
    <r>
      <rPr>
        <b/>
        <sz val="14"/>
        <color indexed="8"/>
        <rFont val="Arial"/>
        <family val="2"/>
      </rPr>
      <t>Investissement théorique gagné pour le projet (IG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</si>
  <si>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IG</t>
    </r>
    <r>
      <rPr>
        <vertAlign val="subscript"/>
        <sz val="11"/>
        <rFont val="Arial"/>
        <family val="2"/>
      </rPr>
      <t>P</t>
    </r>
  </si>
  <si>
    <r>
      <rPr>
        <b/>
        <sz val="14"/>
        <color indexed="8"/>
        <rFont val="Arial"/>
        <family val="2"/>
      </rPr>
      <t>Investissement théorique compensatoire (IC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</si>
  <si>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IP</t>
    </r>
    <r>
      <rPr>
        <vertAlign val="subscript"/>
        <sz val="11"/>
        <rFont val="Arial"/>
        <family val="2"/>
      </rPr>
      <t>P</t>
    </r>
    <r>
      <rPr>
        <sz val="11"/>
        <color indexed="8"/>
        <rFont val="Arial"/>
        <family val="2"/>
      </rPr>
      <t xml:space="preserve"> – IG</t>
    </r>
    <r>
      <rPr>
        <vertAlign val="sub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</si>
</sst>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#,##0.00\ [$€-40C];[RED]\-#,##0.00\ [$€-40C]"/>
    <numFmt numFmtId="166" formatCode="0.0000"/>
    <numFmt numFmtId="167" formatCode="#,##0&quot; €/ha &quot;"/>
    <numFmt numFmtId="168" formatCode="#,##0.00&quot; ha&quot;"/>
    <numFmt numFmtId="169" formatCode="#,##0\ [$€-40C];[RED]\-#,##0\ [$€-40C]"/>
    <numFmt numFmtId="170" formatCode="#.##&quot; an(s)&quot;"/>
    <numFmt numFmtId="171" formatCode="#.##&quot; ha&quot;"/>
    <numFmt numFmtId="172" formatCode="#.##&quot; ans&quot;"/>
    <numFmt numFmtId="173" formatCode="0"/>
    <numFmt numFmtId="174" formatCode="0.0"/>
    <numFmt numFmtId="175" formatCode="0.00"/>
    <numFmt numFmtId="176" formatCode="#,###"/>
    <numFmt numFmtId="177" formatCode="#&quot; ha&quot;"/>
    <numFmt numFmtId="178" formatCode="#,##0&quot; ha &quot;"/>
    <numFmt numFmtId="179" formatCode="0.00\ %"/>
    <numFmt numFmtId="180" formatCode="#,##0.0&quot; ha &quot;"/>
    <numFmt numFmtId="181" formatCode="0.00%"/>
    <numFmt numFmtId="182" formatCode="#,##0"/>
    <numFmt numFmtId="183" formatCode="#,##0.00&quot; €/m²&quot;"/>
  </numFmts>
  <fonts count="2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i/>
      <sz val="12"/>
      <color indexed="8"/>
      <name val="Arial"/>
      <family val="2"/>
    </font>
    <font>
      <b/>
      <sz val="10"/>
      <color indexed="16"/>
      <name val="Arial"/>
      <family val="2"/>
    </font>
    <font>
      <i/>
      <sz val="11"/>
      <color indexed="8"/>
      <name val="Arial1"/>
      <family val="0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bscript"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vertical="top"/>
    </xf>
    <xf numFmtId="164" fontId="2" fillId="0" borderId="0" applyNumberFormat="0" applyBorder="0" applyProtection="0">
      <alignment horizontal="center" vertical="top" textRotation="90"/>
    </xf>
    <xf numFmtId="164" fontId="3" fillId="0" borderId="0" applyNumberFormat="0" applyBorder="0" applyProtection="0">
      <alignment vertical="top"/>
    </xf>
    <xf numFmtId="164" fontId="3" fillId="0" borderId="0" applyNumberFormat="0" applyBorder="0" applyProtection="0">
      <alignment vertical="top"/>
    </xf>
    <xf numFmtId="164" fontId="4" fillId="0" borderId="0" applyNumberFormat="0" applyBorder="0" applyProtection="0">
      <alignment vertical="top"/>
    </xf>
    <xf numFmtId="165" fontId="4" fillId="0" borderId="0" applyBorder="0" applyProtection="0">
      <alignment vertical="top"/>
    </xf>
    <xf numFmtId="164" fontId="0" fillId="0" borderId="0" applyNumberFormat="0" applyBorder="0" applyProtection="0">
      <alignment horizontal="left" vertical="top"/>
    </xf>
    <xf numFmtId="164" fontId="0" fillId="0" borderId="0" applyNumberFormat="0" applyBorder="0" applyProtection="0">
      <alignment vertical="top"/>
    </xf>
    <xf numFmtId="164" fontId="0" fillId="0" borderId="0" applyNumberFormat="0" applyBorder="0" applyProtection="0">
      <alignment vertical="top"/>
    </xf>
    <xf numFmtId="164" fontId="5" fillId="0" borderId="0" applyNumberFormat="0" applyBorder="0" applyProtection="0">
      <alignment vertical="top"/>
    </xf>
    <xf numFmtId="164" fontId="5" fillId="0" borderId="0" applyNumberFormat="0" applyBorder="0" applyProtection="0">
      <alignment horizontal="left" vertical="top"/>
    </xf>
    <xf numFmtId="164" fontId="0" fillId="0" borderId="0" applyNumberFormat="0" applyBorder="0" applyProtection="0">
      <alignment vertical="top"/>
    </xf>
  </cellStyleXfs>
  <cellXfs count="174">
    <xf numFmtId="164" fontId="0" fillId="0" borderId="0" xfId="0" applyAlignment="1">
      <alignment vertical="top"/>
    </xf>
    <xf numFmtId="164" fontId="0" fillId="0" borderId="0" xfId="0" applyAlignment="1">
      <alignment horizontal="center" vertic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3" borderId="2" xfId="22" applyNumberFormat="1" applyFont="1" applyFill="1" applyBorder="1" applyAlignment="1" applyProtection="1">
      <alignment horizontal="center" vertical="center"/>
      <protection/>
    </xf>
    <xf numFmtId="164" fontId="0" fillId="3" borderId="2" xfId="0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0" fillId="0" borderId="2" xfId="22" applyNumberFormat="1" applyFont="1" applyFill="1" applyBorder="1" applyAlignment="1" applyProtection="1">
      <alignment vertical="center"/>
      <protection/>
    </xf>
    <xf numFmtId="167" fontId="0" fillId="0" borderId="2" xfId="0" applyNumberFormat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4" borderId="2" xfId="0" applyNumberFormat="1" applyFill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7" fontId="0" fillId="4" borderId="2" xfId="0" applyNumberFormat="1" applyFill="1" applyBorder="1" applyAlignment="1">
      <alignment vertical="center"/>
    </xf>
    <xf numFmtId="170" fontId="0" fillId="3" borderId="1" xfId="0" applyNumberFormat="1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7" fontId="7" fillId="0" borderId="0" xfId="0" applyNumberFormat="1" applyFont="1" applyBorder="1" applyAlignment="1">
      <alignment horizontal="center" vertical="center"/>
    </xf>
    <xf numFmtId="167" fontId="0" fillId="0" borderId="0" xfId="0" applyNumberFormat="1" applyFill="1" applyBorder="1" applyAlignment="1">
      <alignment vertical="center"/>
    </xf>
    <xf numFmtId="164" fontId="7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7" fontId="0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/>
    </xf>
    <xf numFmtId="171" fontId="5" fillId="4" borderId="2" xfId="0" applyNumberFormat="1" applyFont="1" applyFill="1" applyBorder="1" applyAlignment="1">
      <alignment vertical="center"/>
    </xf>
    <xf numFmtId="169" fontId="5" fillId="4" borderId="2" xfId="0" applyNumberFormat="1" applyFont="1" applyFill="1" applyBorder="1" applyAlignment="1">
      <alignment vertical="center"/>
    </xf>
    <xf numFmtId="164" fontId="0" fillId="0" borderId="0" xfId="0" applyFill="1" applyAlignment="1">
      <alignment vertical="top"/>
    </xf>
    <xf numFmtId="164" fontId="11" fillId="2" borderId="2" xfId="0" applyFont="1" applyFill="1" applyBorder="1" applyAlignment="1">
      <alignment horizontal="center" vertical="center"/>
    </xf>
    <xf numFmtId="167" fontId="11" fillId="4" borderId="2" xfId="0" applyNumberFormat="1" applyFont="1" applyFill="1" applyBorder="1" applyAlignment="1">
      <alignment vertical="center"/>
    </xf>
    <xf numFmtId="164" fontId="11" fillId="2" borderId="2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vertical="center"/>
    </xf>
    <xf numFmtId="172" fontId="11" fillId="4" borderId="1" xfId="0" applyNumberFormat="1" applyFont="1" applyFill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15" fillId="0" borderId="0" xfId="0" applyFont="1" applyAlignment="1">
      <alignment horizontal="center" vertical="center"/>
    </xf>
    <xf numFmtId="164" fontId="3" fillId="0" borderId="2" xfId="22" applyNumberFormat="1" applyFont="1" applyFill="1" applyBorder="1" applyAlignment="1" applyProtection="1">
      <alignment horizontal="center" vertical="center"/>
      <protection/>
    </xf>
    <xf numFmtId="164" fontId="16" fillId="0" borderId="2" xfId="23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justify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5" fillId="2" borderId="1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top" wrapText="1"/>
    </xf>
    <xf numFmtId="173" fontId="0" fillId="0" borderId="1" xfId="0" applyNumberFormat="1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top" wrapText="1"/>
    </xf>
    <xf numFmtId="173" fontId="5" fillId="2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74" fontId="5" fillId="4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 wrapText="1"/>
    </xf>
    <xf numFmtId="175" fontId="7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75" fontId="0" fillId="0" borderId="0" xfId="0" applyNumberFormat="1" applyFont="1" applyAlignment="1">
      <alignment horizontal="center" vertical="center" wrapText="1"/>
    </xf>
    <xf numFmtId="175" fontId="5" fillId="0" borderId="0" xfId="0" applyNumberFormat="1" applyFont="1" applyFill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1" fontId="5" fillId="5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top"/>
    </xf>
    <xf numFmtId="175" fontId="5" fillId="4" borderId="2" xfId="0" applyNumberFormat="1" applyFont="1" applyFill="1" applyBorder="1" applyAlignment="1">
      <alignment horizontal="center" vertical="center" wrapText="1"/>
    </xf>
    <xf numFmtId="175" fontId="0" fillId="3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75" fontId="0" fillId="0" borderId="0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center" vertical="center" wrapText="1"/>
    </xf>
    <xf numFmtId="179" fontId="0" fillId="4" borderId="2" xfId="0" applyNumberFormat="1" applyFont="1" applyFill="1" applyBorder="1" applyAlignment="1">
      <alignment vertical="center" wrapText="1"/>
    </xf>
    <xf numFmtId="174" fontId="0" fillId="4" borderId="2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74" fontId="5" fillId="4" borderId="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5" fillId="2" borderId="1" xfId="0" applyFont="1" applyFill="1" applyBorder="1" applyAlignment="1">
      <alignment horizontal="center" vertical="top"/>
    </xf>
    <xf numFmtId="164" fontId="5" fillId="0" borderId="0" xfId="0" applyFont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5" fillId="2" borderId="2" xfId="0" applyFont="1" applyFill="1" applyBorder="1" applyAlignment="1">
      <alignment horizontal="center" vertical="top"/>
    </xf>
    <xf numFmtId="164" fontId="5" fillId="2" borderId="2" xfId="0" applyFont="1" applyFill="1" applyBorder="1" applyAlignment="1">
      <alignment vertical="top"/>
    </xf>
    <xf numFmtId="164" fontId="5" fillId="3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 vertical="top"/>
    </xf>
    <xf numFmtId="164" fontId="5" fillId="3" borderId="2" xfId="0" applyFont="1" applyFill="1" applyBorder="1" applyAlignment="1">
      <alignment horizontal="center" vertical="top"/>
    </xf>
    <xf numFmtId="164" fontId="0" fillId="0" borderId="0" xfId="0" applyFill="1" applyAlignment="1">
      <alignment horizontal="center" vertical="top"/>
    </xf>
    <xf numFmtId="174" fontId="0" fillId="0" borderId="1" xfId="0" applyNumberFormat="1" applyBorder="1" applyAlignment="1">
      <alignment horizontal="center" vertical="top"/>
    </xf>
    <xf numFmtId="174" fontId="0" fillId="0" borderId="2" xfId="0" applyNumberFormat="1" applyFill="1" applyBorder="1" applyAlignment="1">
      <alignment horizontal="center" vertical="top"/>
    </xf>
    <xf numFmtId="173" fontId="0" fillId="0" borderId="2" xfId="0" applyNumberFormat="1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175" fontId="0" fillId="0" borderId="1" xfId="0" applyNumberFormat="1" applyBorder="1" applyAlignment="1">
      <alignment horizontal="center" vertical="top"/>
    </xf>
    <xf numFmtId="164" fontId="0" fillId="3" borderId="1" xfId="0" applyFont="1" applyFill="1" applyBorder="1" applyAlignment="1">
      <alignment vertical="top"/>
    </xf>
    <xf numFmtId="174" fontId="0" fillId="3" borderId="1" xfId="0" applyNumberFormat="1" applyFill="1" applyBorder="1" applyAlignment="1">
      <alignment horizontal="center" vertical="top"/>
    </xf>
    <xf numFmtId="174" fontId="0" fillId="0" borderId="0" xfId="0" applyNumberFormat="1" applyFill="1" applyAlignment="1">
      <alignment horizontal="center" vertical="top"/>
    </xf>
    <xf numFmtId="180" fontId="0" fillId="4" borderId="2" xfId="0" applyNumberFormat="1" applyFill="1" applyBorder="1" applyAlignment="1">
      <alignment horizontal="center" vertical="center" wrapText="1"/>
    </xf>
    <xf numFmtId="181" fontId="5" fillId="4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6" borderId="2" xfId="0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5" fillId="0" borderId="0" xfId="0" applyFont="1" applyAlignment="1">
      <alignment horizontal="center" vertical="top"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horizontal="center"/>
    </xf>
    <xf numFmtId="164" fontId="0" fillId="0" borderId="0" xfId="0" applyFill="1" applyAlignment="1">
      <alignment horizontal="center" vertical="center"/>
    </xf>
    <xf numFmtId="164" fontId="5" fillId="2" borderId="2" xfId="0" applyFont="1" applyFill="1" applyBorder="1" applyAlignment="1">
      <alignment vertical="center"/>
    </xf>
    <xf numFmtId="171" fontId="0" fillId="3" borderId="2" xfId="0" applyNumberFormat="1" applyFill="1" applyBorder="1" applyAlignment="1">
      <alignment horizontal="center" vertical="center"/>
    </xf>
    <xf numFmtId="171" fontId="0" fillId="4" borderId="2" xfId="0" applyNumberFormat="1" applyFill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left" vertical="center"/>
    </xf>
    <xf numFmtId="172" fontId="5" fillId="4" borderId="1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top"/>
    </xf>
    <xf numFmtId="182" fontId="5" fillId="2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74" fontId="0" fillId="4" borderId="2" xfId="0" applyNumberFormat="1" applyFill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74" fontId="18" fillId="4" borderId="2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64" fontId="0" fillId="4" borderId="2" xfId="0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81" fontId="0" fillId="0" borderId="2" xfId="0" applyNumberFormat="1" applyFont="1" applyBorder="1" applyAlignment="1">
      <alignment horizontal="center" vertical="center"/>
    </xf>
    <xf numFmtId="174" fontId="17" fillId="4" borderId="2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74" fontId="17" fillId="0" borderId="0" xfId="0" applyNumberFormat="1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left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left" vertical="center"/>
    </xf>
    <xf numFmtId="183" fontId="21" fillId="4" borderId="1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 vertical="center"/>
    </xf>
    <xf numFmtId="175" fontId="5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left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 wrapText="1"/>
    </xf>
    <xf numFmtId="168" fontId="6" fillId="4" borderId="1" xfId="0" applyNumberFormat="1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vertical="center"/>
    </xf>
    <xf numFmtId="165" fontId="6" fillId="8" borderId="1" xfId="0" applyNumberFormat="1" applyFont="1" applyFill="1" applyBorder="1" applyAlignment="1">
      <alignment horizontal="center"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_test_equiv_reg1" xfId="22"/>
    <cellStyle name="Normal_test_equivalence_repris28" xfId="23"/>
    <cellStyle name="Result" xfId="24"/>
    <cellStyle name="Result2" xfId="25"/>
    <cellStyle name="Table du pilote - Catégorie" xfId="26"/>
    <cellStyle name="Table du pilote - Champ" xfId="27"/>
    <cellStyle name="Table du pilote - Coin" xfId="28"/>
    <cellStyle name="Table du pilote - Résultat" xfId="29"/>
    <cellStyle name="Table du pilote - Titre" xfId="30"/>
    <cellStyle name="Table du pilote - Valeur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6" zoomScaleNormal="86" workbookViewId="0" topLeftCell="A1">
      <selection activeCell="A1" sqref="A1"/>
    </sheetView>
  </sheetViews>
  <sheetFormatPr defaultColWidth="20.00390625" defaultRowHeight="14.25"/>
  <cols>
    <col min="1" max="1" width="28.875" style="1" customWidth="1"/>
    <col min="2" max="2" width="19.75390625" style="1" customWidth="1"/>
    <col min="3" max="3" width="16.375" style="1" customWidth="1"/>
    <col min="4" max="6" width="11.50390625" style="1" customWidth="1"/>
    <col min="7" max="7" width="11.625" style="1" customWidth="1"/>
    <col min="8" max="8" width="9.875" style="1" customWidth="1"/>
    <col min="9" max="9" width="9.50390625" style="1" customWidth="1"/>
    <col min="10" max="10" width="19.75390625" style="1" customWidth="1"/>
    <col min="11" max="11" width="22.25390625" style="1" customWidth="1"/>
    <col min="12" max="12" width="9.875" style="1" customWidth="1"/>
    <col min="13" max="16384" width="19.75390625" style="1" customWidth="1"/>
  </cols>
  <sheetData>
    <row r="1" spans="1:9" ht="18.75">
      <c r="A1" s="2"/>
      <c r="B1" s="3"/>
      <c r="C1" s="3"/>
      <c r="D1" s="3"/>
      <c r="E1" s="3"/>
      <c r="F1" s="3"/>
      <c r="G1" s="3"/>
      <c r="H1" s="3"/>
      <c r="I1" s="3"/>
    </row>
    <row r="2" spans="1:9" ht="17.25" customHeight="1">
      <c r="A2" s="3"/>
      <c r="B2" s="3"/>
      <c r="C2" s="4" t="s">
        <v>0</v>
      </c>
      <c r="D2" s="4"/>
      <c r="E2" s="4"/>
      <c r="F2" s="4"/>
      <c r="G2" s="4"/>
      <c r="H2" s="4"/>
      <c r="I2" s="3"/>
    </row>
    <row r="3" spans="1:9" ht="15.75">
      <c r="A3" s="3"/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3"/>
    </row>
    <row r="4" spans="1:15" ht="42.75">
      <c r="A4" s="5" t="s">
        <v>7</v>
      </c>
      <c r="B4" s="5" t="s">
        <v>8</v>
      </c>
      <c r="C4" s="6"/>
      <c r="D4" s="6"/>
      <c r="E4" s="6"/>
      <c r="F4" s="6"/>
      <c r="G4" s="6"/>
      <c r="H4" s="6"/>
      <c r="I4" s="5" t="s">
        <v>9</v>
      </c>
      <c r="J4" s="5" t="s">
        <v>10</v>
      </c>
      <c r="K4" s="5" t="s">
        <v>11</v>
      </c>
      <c r="M4" s="5" t="s">
        <v>12</v>
      </c>
      <c r="N4" s="5" t="s">
        <v>13</v>
      </c>
      <c r="O4" s="5" t="s">
        <v>14</v>
      </c>
    </row>
    <row r="5" spans="1:15" ht="15.75">
      <c r="A5" s="7"/>
      <c r="B5" s="7"/>
      <c r="C5" s="8"/>
      <c r="D5" s="8"/>
      <c r="E5" s="9"/>
      <c r="F5" s="9"/>
      <c r="G5" s="9"/>
      <c r="H5" s="9"/>
      <c r="I5" s="10"/>
      <c r="J5" s="10"/>
      <c r="K5" s="7"/>
      <c r="M5" s="10"/>
      <c r="N5" s="10"/>
      <c r="O5" s="10"/>
    </row>
    <row r="6" spans="1:11" ht="15.75">
      <c r="A6" s="7"/>
      <c r="B6" s="7"/>
      <c r="C6" s="8"/>
      <c r="D6" s="8"/>
      <c r="E6" s="9"/>
      <c r="F6" s="9"/>
      <c r="G6" s="9"/>
      <c r="H6" s="9"/>
      <c r="I6" s="10"/>
      <c r="J6" s="10"/>
      <c r="K6" s="7"/>
    </row>
    <row r="7" spans="1:14" ht="15.75">
      <c r="A7" s="7"/>
      <c r="B7" s="7"/>
      <c r="C7" s="7"/>
      <c r="D7" s="7"/>
      <c r="E7" s="9"/>
      <c r="F7" s="9"/>
      <c r="G7" s="9"/>
      <c r="H7" s="9"/>
      <c r="I7" s="10"/>
      <c r="J7" s="10"/>
      <c r="K7" s="7"/>
      <c r="M7" s="11"/>
      <c r="N7" s="3"/>
    </row>
    <row r="8" spans="1:11" ht="15.75">
      <c r="A8" s="7"/>
      <c r="B8" s="7"/>
      <c r="C8" s="7"/>
      <c r="D8" s="7"/>
      <c r="E8" s="9"/>
      <c r="F8" s="9"/>
      <c r="G8" s="9"/>
      <c r="H8" s="9"/>
      <c r="I8" s="10"/>
      <c r="J8" s="10"/>
      <c r="K8" s="7"/>
    </row>
    <row r="9" spans="1:11" ht="15.75">
      <c r="A9" s="7"/>
      <c r="B9" s="7"/>
      <c r="C9" s="7"/>
      <c r="D9" s="7"/>
      <c r="E9" s="9"/>
      <c r="F9" s="9"/>
      <c r="G9" s="9"/>
      <c r="H9" s="9"/>
      <c r="I9" s="10"/>
      <c r="J9" s="10"/>
      <c r="K9" s="7"/>
    </row>
    <row r="10" spans="1:11" ht="15.75">
      <c r="A10" s="7"/>
      <c r="B10" s="7"/>
      <c r="C10" s="7"/>
      <c r="D10" s="7"/>
      <c r="E10" s="9"/>
      <c r="F10" s="9"/>
      <c r="G10" s="9"/>
      <c r="H10" s="9"/>
      <c r="I10" s="10"/>
      <c r="J10" s="10"/>
      <c r="K10" s="7"/>
    </row>
    <row r="11" spans="1:11" ht="15.75">
      <c r="A11" s="7"/>
      <c r="B11" s="7"/>
      <c r="C11" s="7"/>
      <c r="D11" s="7"/>
      <c r="E11" s="9"/>
      <c r="F11" s="9"/>
      <c r="G11" s="9"/>
      <c r="H11" s="9"/>
      <c r="I11" s="10"/>
      <c r="J11" s="10"/>
      <c r="K11" s="7"/>
    </row>
    <row r="12" spans="1:11" ht="15.75">
      <c r="A12" s="7"/>
      <c r="B12" s="7"/>
      <c r="C12" s="7"/>
      <c r="D12" s="7"/>
      <c r="E12" s="9"/>
      <c r="F12" s="9"/>
      <c r="G12" s="9"/>
      <c r="H12" s="9"/>
      <c r="I12" s="10"/>
      <c r="J12" s="10"/>
      <c r="K12" s="7"/>
    </row>
    <row r="13" spans="1:11" ht="15.75">
      <c r="A13" s="7"/>
      <c r="B13" s="7"/>
      <c r="C13" s="7"/>
      <c r="D13" s="7"/>
      <c r="E13" s="9"/>
      <c r="F13" s="9"/>
      <c r="G13" s="9"/>
      <c r="H13" s="9"/>
      <c r="I13" s="10"/>
      <c r="J13" s="10"/>
      <c r="K13" s="7"/>
    </row>
    <row r="14" spans="1:11" ht="15.75">
      <c r="A14" s="7"/>
      <c r="B14" s="7"/>
      <c r="C14" s="7"/>
      <c r="D14" s="7"/>
      <c r="E14" s="9"/>
      <c r="F14" s="9"/>
      <c r="G14" s="9"/>
      <c r="H14" s="9"/>
      <c r="I14" s="10"/>
      <c r="J14" s="10"/>
      <c r="K14" s="7"/>
    </row>
    <row r="15" spans="1:11" ht="15.75">
      <c r="A15" s="7"/>
      <c r="B15" s="7"/>
      <c r="C15" s="7"/>
      <c r="D15" s="7"/>
      <c r="E15" s="9"/>
      <c r="F15" s="9"/>
      <c r="G15" s="9"/>
      <c r="H15" s="9"/>
      <c r="I15" s="10"/>
      <c r="J15" s="10"/>
      <c r="K15" s="7"/>
    </row>
    <row r="16" spans="1:11" ht="15.75">
      <c r="A16" s="7"/>
      <c r="B16" s="7"/>
      <c r="C16" s="7"/>
      <c r="D16" s="7"/>
      <c r="E16" s="9"/>
      <c r="F16" s="9"/>
      <c r="G16" s="9"/>
      <c r="H16" s="9"/>
      <c r="I16" s="10"/>
      <c r="J16" s="10"/>
      <c r="K16" s="7"/>
    </row>
    <row r="17" spans="1:11" ht="15.75">
      <c r="A17" s="7"/>
      <c r="B17" s="7"/>
      <c r="C17" s="7"/>
      <c r="D17" s="7"/>
      <c r="E17" s="9"/>
      <c r="F17" s="9"/>
      <c r="G17" s="9"/>
      <c r="H17" s="9"/>
      <c r="I17" s="10"/>
      <c r="J17" s="10"/>
      <c r="K17" s="7"/>
    </row>
    <row r="18" spans="1:11" ht="15.75">
      <c r="A18" s="7"/>
      <c r="B18" s="7"/>
      <c r="C18" s="7"/>
      <c r="D18" s="7"/>
      <c r="E18" s="9"/>
      <c r="F18" s="9"/>
      <c r="G18" s="9"/>
      <c r="H18" s="9"/>
      <c r="I18" s="10"/>
      <c r="J18" s="10"/>
      <c r="K18" s="7"/>
    </row>
    <row r="19" spans="1:11" ht="15.75">
      <c r="A19" s="7"/>
      <c r="B19" s="7"/>
      <c r="C19" s="7"/>
      <c r="D19" s="7"/>
      <c r="E19" s="9"/>
      <c r="F19" s="9"/>
      <c r="G19" s="9"/>
      <c r="H19" s="9"/>
      <c r="I19" s="10"/>
      <c r="J19" s="10"/>
      <c r="K19" s="7"/>
    </row>
    <row r="20" spans="1:11" ht="15.75">
      <c r="A20" s="7"/>
      <c r="B20" s="7"/>
      <c r="C20" s="7"/>
      <c r="D20" s="7"/>
      <c r="E20" s="9"/>
      <c r="F20" s="9"/>
      <c r="G20" s="9"/>
      <c r="H20" s="9"/>
      <c r="I20" s="10"/>
      <c r="J20" s="10"/>
      <c r="K20" s="7"/>
    </row>
    <row r="21" spans="1:11" ht="15.75">
      <c r="A21" s="7"/>
      <c r="B21" s="7"/>
      <c r="C21" s="7"/>
      <c r="D21" s="7"/>
      <c r="E21" s="9"/>
      <c r="F21" s="9"/>
      <c r="G21" s="9"/>
      <c r="H21" s="9"/>
      <c r="I21" s="10"/>
      <c r="J21" s="10"/>
      <c r="K21" s="7"/>
    </row>
    <row r="22" spans="1:11" ht="15.75">
      <c r="A22" s="7"/>
      <c r="B22" s="7"/>
      <c r="C22" s="7"/>
      <c r="D22" s="7"/>
      <c r="E22" s="9"/>
      <c r="F22" s="9"/>
      <c r="G22" s="9"/>
      <c r="H22" s="9"/>
      <c r="I22" s="10"/>
      <c r="J22" s="10"/>
      <c r="K22" s="7"/>
    </row>
    <row r="23" spans="1:11" ht="15.75">
      <c r="A23" s="7"/>
      <c r="B23" s="7"/>
      <c r="C23" s="7"/>
      <c r="D23" s="7"/>
      <c r="E23" s="9"/>
      <c r="F23" s="9"/>
      <c r="G23" s="9"/>
      <c r="H23" s="9"/>
      <c r="I23" s="10"/>
      <c r="J23" s="10"/>
      <c r="K23" s="7"/>
    </row>
    <row r="24" spans="1:11" ht="15.75">
      <c r="A24" s="7"/>
      <c r="B24" s="7"/>
      <c r="C24" s="7"/>
      <c r="D24" s="7"/>
      <c r="E24" s="9"/>
      <c r="F24" s="9"/>
      <c r="G24" s="9"/>
      <c r="H24" s="9"/>
      <c r="I24" s="10"/>
      <c r="J24" s="10"/>
      <c r="K24" s="7"/>
    </row>
    <row r="25" spans="1:11" ht="15.75">
      <c r="A25" s="7"/>
      <c r="B25" s="7"/>
      <c r="C25" s="7"/>
      <c r="D25" s="7"/>
      <c r="E25" s="9"/>
      <c r="F25" s="9"/>
      <c r="G25" s="9"/>
      <c r="H25" s="9"/>
      <c r="I25" s="10"/>
      <c r="J25" s="10"/>
      <c r="K25" s="7"/>
    </row>
    <row r="26" spans="1:11" ht="15.75">
      <c r="A26" s="7"/>
      <c r="B26" s="7"/>
      <c r="C26" s="7"/>
      <c r="D26" s="7"/>
      <c r="E26" s="9"/>
      <c r="F26" s="9"/>
      <c r="G26" s="9"/>
      <c r="H26" s="9"/>
      <c r="I26" s="10"/>
      <c r="J26" s="10"/>
      <c r="K26" s="7"/>
    </row>
    <row r="27" spans="1:11" ht="15.75">
      <c r="A27" s="7"/>
      <c r="B27" s="7"/>
      <c r="C27" s="7"/>
      <c r="D27" s="7"/>
      <c r="E27" s="9"/>
      <c r="F27" s="9"/>
      <c r="G27" s="9"/>
      <c r="H27" s="9"/>
      <c r="I27" s="10"/>
      <c r="J27" s="10"/>
      <c r="K27" s="7"/>
    </row>
    <row r="28" spans="1:11" ht="15.75">
      <c r="A28" s="7"/>
      <c r="B28" s="7"/>
      <c r="C28" s="7"/>
      <c r="D28" s="7"/>
      <c r="E28" s="9"/>
      <c r="F28" s="9"/>
      <c r="G28" s="9"/>
      <c r="H28" s="9"/>
      <c r="I28" s="10"/>
      <c r="J28" s="10"/>
      <c r="K28" s="7"/>
    </row>
    <row r="29" spans="1:11" ht="15.75">
      <c r="A29" s="7"/>
      <c r="B29" s="7"/>
      <c r="C29" s="7"/>
      <c r="D29" s="7"/>
      <c r="E29" s="9"/>
      <c r="F29" s="9"/>
      <c r="G29" s="9"/>
      <c r="H29" s="9"/>
      <c r="I29" s="10"/>
      <c r="J29" s="10"/>
      <c r="K29" s="7"/>
    </row>
    <row r="30" spans="1:11" ht="15.75">
      <c r="A30" s="7"/>
      <c r="B30" s="7"/>
      <c r="C30" s="7"/>
      <c r="D30" s="7"/>
      <c r="E30" s="9"/>
      <c r="F30" s="9"/>
      <c r="G30" s="9"/>
      <c r="H30" s="9"/>
      <c r="I30" s="10"/>
      <c r="J30" s="10"/>
      <c r="K30" s="7"/>
    </row>
  </sheetData>
  <sheetProtection selectLockedCells="1" selectUnlockedCells="1"/>
  <mergeCells count="1">
    <mergeCell ref="C2:H2"/>
  </mergeCells>
  <printOptions/>
  <pageMargins left="0.7875" right="0.7875" top="1.0527777777777778" bottom="0.7875" header="0.7875" footer="0.5118055555555555"/>
  <pageSetup horizontalDpi="300" verticalDpi="300" orientation="landscape" paperSize="8" scale="70"/>
  <headerFooter alignWithMargins="0">
    <oddHeader>&amp;C&amp;"Times New Roman,Normal"&amp;12&amp;A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4"/>
  <sheetViews>
    <sheetView zoomScale="86" zoomScaleNormal="86" workbookViewId="0" topLeftCell="A1">
      <selection activeCell="A15" sqref="A15"/>
    </sheetView>
  </sheetViews>
  <sheetFormatPr defaultColWidth="11.00390625" defaultRowHeight="14.25"/>
  <cols>
    <col min="1" max="1" width="93.875" style="11" customWidth="1"/>
    <col min="2" max="3" width="25.75390625" style="11" customWidth="1"/>
    <col min="4" max="5" width="18.25390625" style="11" customWidth="1"/>
    <col min="6" max="6" width="24.875" style="11" customWidth="1"/>
    <col min="7" max="7" width="18.25390625" style="11" customWidth="1"/>
    <col min="8" max="8" width="24.875" style="11" customWidth="1"/>
    <col min="9" max="16384" width="10.625" style="11" customWidth="1"/>
  </cols>
  <sheetData>
    <row r="1" spans="1:8" ht="15.75" customHeight="1">
      <c r="A1" s="2"/>
      <c r="B1" s="51"/>
      <c r="C1"/>
      <c r="D1"/>
      <c r="E1"/>
      <c r="F1"/>
      <c r="G1"/>
      <c r="H1" s="21"/>
    </row>
    <row r="2" spans="1:256" ht="15.75">
      <c r="A2" s="136"/>
      <c r="B2" s="136"/>
      <c r="C2" s="51"/>
      <c r="IT2"/>
      <c r="IU2"/>
      <c r="IV2"/>
    </row>
    <row r="3" spans="1:256" ht="18" customHeight="1">
      <c r="A3" s="137" t="s">
        <v>882</v>
      </c>
      <c r="B3" s="137"/>
      <c r="C3" s="138"/>
      <c r="IT3"/>
      <c r="IU3"/>
      <c r="IV3"/>
    </row>
    <row r="4" spans="1:256" ht="18" customHeight="1">
      <c r="A4" s="137" t="s">
        <v>12</v>
      </c>
      <c r="B4" s="137"/>
      <c r="C4" s="139">
        <f>Enquête_terrain!M5</f>
        <v>0</v>
      </c>
      <c r="IT4"/>
      <c r="IU4"/>
      <c r="IV4"/>
    </row>
    <row r="5" spans="1:256" ht="18" customHeight="1">
      <c r="A5" s="137" t="s">
        <v>883</v>
      </c>
      <c r="B5" s="137"/>
      <c r="C5" s="140" t="e">
        <f>1_PBS!D27</f>
        <v>#DIV/0!</v>
      </c>
      <c r="IT5"/>
      <c r="IU5"/>
      <c r="IV5"/>
    </row>
    <row r="6" spans="1:256" ht="18">
      <c r="A6" s="141" t="s">
        <v>884</v>
      </c>
      <c r="B6" s="141"/>
      <c r="C6" s="142" t="e">
        <f>1_PBS!E28</f>
        <v>#DIV/0!</v>
      </c>
      <c r="IT6"/>
      <c r="IU6"/>
      <c r="IV6"/>
    </row>
    <row r="7" spans="1:4" ht="18" customHeight="1">
      <c r="A7" s="143"/>
      <c r="B7" s="143"/>
      <c r="C7" s="143"/>
      <c r="D7" s="143"/>
    </row>
    <row r="8" spans="1:5" ht="18" customHeight="1">
      <c r="A8" s="90" t="s">
        <v>885</v>
      </c>
      <c r="B8" s="90"/>
      <c r="C8" s="144" t="s">
        <v>886</v>
      </c>
      <c r="D8" s="144" t="s">
        <v>887</v>
      </c>
      <c r="E8" s="144" t="s">
        <v>888</v>
      </c>
    </row>
    <row r="9" spans="1:8" ht="18" customHeight="1">
      <c r="A9" s="145" t="s">
        <v>889</v>
      </c>
      <c r="B9" s="145"/>
      <c r="C9" s="146" t="e">
        <f>2_Valeur_agronomique!D9</f>
        <v>#DIV/0!</v>
      </c>
      <c r="D9" s="147">
        <v>0.3</v>
      </c>
      <c r="E9" s="148" t="e">
        <f>Synthèse!C9*Synthèse!D9</f>
        <v>#DIV/0!</v>
      </c>
      <c r="H9" s="149"/>
    </row>
    <row r="10" spans="1:8" ht="18" customHeight="1">
      <c r="A10" s="145" t="s">
        <v>890</v>
      </c>
      <c r="B10" s="145"/>
      <c r="C10" s="150">
        <f>3_Structuration_foncière!D10</f>
        <v>0</v>
      </c>
      <c r="D10" s="147">
        <v>0.15</v>
      </c>
      <c r="E10" s="151">
        <f>Synthèse!C10*Synthèse!D10</f>
        <v>0</v>
      </c>
      <c r="H10" s="149"/>
    </row>
    <row r="11" spans="1:8" ht="18" customHeight="1">
      <c r="A11" s="145" t="s">
        <v>891</v>
      </c>
      <c r="B11" s="145"/>
      <c r="C11" s="146" t="e">
        <f>4_irrigation!E8</f>
        <v>#DIV/0!</v>
      </c>
      <c r="D11" s="147">
        <v>0.3</v>
      </c>
      <c r="E11" s="148" t="e">
        <f>Synthèse!C11*Synthèse!D11</f>
        <v>#DIV/0!</v>
      </c>
      <c r="H11" s="149"/>
    </row>
    <row r="12" spans="1:8" ht="18" customHeight="1">
      <c r="A12" s="145" t="s">
        <v>892</v>
      </c>
      <c r="B12" s="145"/>
      <c r="C12" s="150">
        <f>5_Signes_de_qualité!AZ3</f>
        <v>0</v>
      </c>
      <c r="D12" s="147">
        <v>0.1</v>
      </c>
      <c r="E12" s="148">
        <f>Synthèse!C12*Synthèse!D12</f>
        <v>0</v>
      </c>
      <c r="H12" s="149"/>
    </row>
    <row r="13" spans="1:5" ht="18" customHeight="1">
      <c r="A13" s="145" t="s">
        <v>893</v>
      </c>
      <c r="B13" s="145"/>
      <c r="C13" s="150">
        <f>6_AB!B11</f>
        <v>0</v>
      </c>
      <c r="D13" s="147">
        <v>0.1</v>
      </c>
      <c r="E13" s="148">
        <f>Synthèse!C13*Synthèse!D13</f>
        <v>0</v>
      </c>
    </row>
    <row r="14" spans="1:5" ht="18" customHeight="1">
      <c r="A14" s="152" t="s">
        <v>894</v>
      </c>
      <c r="B14" s="152"/>
      <c r="C14" s="150">
        <f>7_Tension_foncière!G2</f>
        <v>0</v>
      </c>
      <c r="D14" s="147">
        <v>0.05</v>
      </c>
      <c r="E14" s="151">
        <f>Synthèse!C14*Synthèse!D14</f>
        <v>0</v>
      </c>
    </row>
    <row r="15" spans="1:6" ht="18" customHeight="1">
      <c r="A15" s="143"/>
      <c r="B15" s="143"/>
      <c r="C15" s="143"/>
      <c r="D15" s="153">
        <f>SUM(Synthèse!D9:D14)</f>
        <v>1</v>
      </c>
      <c r="E15" s="154" t="e">
        <f>SUM(Synthèse!E9:E14)</f>
        <v>#DIV/0!</v>
      </c>
      <c r="F15" s="144" t="s">
        <v>895</v>
      </c>
    </row>
    <row r="16" spans="1:7" ht="15.75">
      <c r="A16" s="143"/>
      <c r="B16" s="143"/>
      <c r="C16" s="143"/>
      <c r="D16" s="143"/>
      <c r="E16" s="155"/>
      <c r="F16" s="155"/>
      <c r="G16" s="156"/>
    </row>
    <row r="17" spans="1:256" ht="18">
      <c r="A17" s="141" t="s">
        <v>896</v>
      </c>
      <c r="B17" s="157" t="s">
        <v>897</v>
      </c>
      <c r="C17" s="158" t="e">
        <f>(C5/3)*((4*E15)-1)</f>
        <v>#DIV/0!</v>
      </c>
      <c r="IT17"/>
      <c r="IU17"/>
      <c r="IV17"/>
    </row>
    <row r="18" spans="1:3" s="161" customFormat="1" ht="15.75">
      <c r="A18" s="159" t="s">
        <v>898</v>
      </c>
      <c r="B18" s="159"/>
      <c r="C18" s="160" t="e">
        <f>C17/10000</f>
        <v>#DIV/0!</v>
      </c>
    </row>
    <row r="19" spans="1:256" ht="15.75">
      <c r="A19" s="141" t="s">
        <v>899</v>
      </c>
      <c r="B19" s="141"/>
      <c r="C19" s="162">
        <v>1.99</v>
      </c>
      <c r="IT19"/>
      <c r="IU19"/>
      <c r="IV19"/>
    </row>
    <row r="20" spans="1:256" ht="18">
      <c r="A20" s="141" t="s">
        <v>900</v>
      </c>
      <c r="B20" s="157" t="s">
        <v>901</v>
      </c>
      <c r="C20" s="158" t="e">
        <f>C17*C19</f>
        <v>#DIV/0!</v>
      </c>
      <c r="IT20"/>
      <c r="IU20"/>
      <c r="IV20"/>
    </row>
    <row r="21" spans="1:3" s="161" customFormat="1" ht="15.75">
      <c r="A21" s="159" t="s">
        <v>902</v>
      </c>
      <c r="B21" s="159"/>
      <c r="C21" s="160" t="e">
        <f>C20/10000</f>
        <v>#DIV/0!</v>
      </c>
    </row>
    <row r="22" spans="1:256" ht="18">
      <c r="A22" s="141" t="s">
        <v>903</v>
      </c>
      <c r="B22" s="157" t="s">
        <v>904</v>
      </c>
      <c r="C22" s="158" t="e">
        <f>C17+C20</f>
        <v>#DIV/0!</v>
      </c>
      <c r="IT22"/>
      <c r="IU22"/>
      <c r="IV22"/>
    </row>
    <row r="23" spans="1:3" s="161" customFormat="1" ht="15.75">
      <c r="A23" s="159" t="s">
        <v>905</v>
      </c>
      <c r="B23" s="159"/>
      <c r="C23" s="160" t="e">
        <f>C22/10000</f>
        <v>#DIV/0!</v>
      </c>
    </row>
    <row r="24" spans="3:256" ht="15.75">
      <c r="C24" s="54"/>
      <c r="IT24"/>
      <c r="IU24"/>
      <c r="IV24"/>
    </row>
    <row r="25" spans="1:256" ht="18">
      <c r="A25" s="141" t="s">
        <v>906</v>
      </c>
      <c r="B25" s="157" t="s">
        <v>907</v>
      </c>
      <c r="C25" s="158" t="e">
        <f>C22*C6</f>
        <v>#DIV/0!</v>
      </c>
      <c r="IT25"/>
      <c r="IU25"/>
      <c r="IV25"/>
    </row>
    <row r="26" spans="1:256" ht="15.75">
      <c r="A26" s="163" t="s">
        <v>908</v>
      </c>
      <c r="B26" s="163"/>
      <c r="C26" s="164">
        <v>6.6</v>
      </c>
      <c r="IT26"/>
      <c r="IU26"/>
      <c r="IV26"/>
    </row>
    <row r="27" spans="1:256" ht="19.5">
      <c r="A27" s="141" t="s">
        <v>909</v>
      </c>
      <c r="B27" s="157" t="s">
        <v>910</v>
      </c>
      <c r="C27" s="158" t="e">
        <f>C25/C26</f>
        <v>#DIV/0!</v>
      </c>
      <c r="IT27"/>
      <c r="IU27"/>
      <c r="IV27"/>
    </row>
    <row r="28" spans="1:256" ht="23.25">
      <c r="A28" s="165" t="s">
        <v>911</v>
      </c>
      <c r="B28" s="157" t="s">
        <v>912</v>
      </c>
      <c r="C28" s="166" t="e">
        <f>C27*C4</f>
        <v>#DIV/0!</v>
      </c>
      <c r="IT28"/>
      <c r="IU28"/>
      <c r="IV28"/>
    </row>
    <row r="29" s="161" customFormat="1" ht="15.75">
      <c r="C29" s="160" t="e">
        <f>C28/(C4*10000)</f>
        <v>#DIV/0!</v>
      </c>
    </row>
    <row r="30" spans="3:256" ht="15.75">
      <c r="C30" s="54"/>
      <c r="IT30"/>
      <c r="IU30"/>
      <c r="IV30"/>
    </row>
    <row r="31" spans="3:256" ht="15.75">
      <c r="C31" s="54"/>
      <c r="IT31"/>
      <c r="IU31"/>
      <c r="IV31"/>
    </row>
    <row r="32" spans="1:256" ht="18.75">
      <c r="A32" s="167" t="s">
        <v>913</v>
      </c>
      <c r="B32" s="167"/>
      <c r="C32" s="168">
        <f>C4</f>
        <v>0</v>
      </c>
      <c r="IT32"/>
      <c r="IU32"/>
      <c r="IV32"/>
    </row>
    <row r="33" spans="1:256" ht="21.75">
      <c r="A33" s="169" t="s">
        <v>914</v>
      </c>
      <c r="B33" s="157" t="s">
        <v>915</v>
      </c>
      <c r="C33" s="170"/>
      <c r="IT33"/>
      <c r="IU33"/>
      <c r="IV33"/>
    </row>
    <row r="34" spans="1:256" ht="23.25">
      <c r="A34" s="171" t="s">
        <v>916</v>
      </c>
      <c r="B34" s="172" t="s">
        <v>917</v>
      </c>
      <c r="C34" s="173" t="e">
        <f>C28-C33</f>
        <v>#DIV/0!</v>
      </c>
      <c r="IT34"/>
      <c r="IU34"/>
      <c r="IV34"/>
    </row>
  </sheetData>
  <sheetProtection selectLockedCells="1" selectUnlockedCells="1"/>
  <mergeCells count="2">
    <mergeCell ref="A7:C7"/>
    <mergeCell ref="A15:C15"/>
  </mergeCells>
  <printOptions/>
  <pageMargins left="0.39375" right="0.39375" top="0.7569444444444444" bottom="0.39375" header="0.5902777777777778" footer="0.5118055555555555"/>
  <pageSetup horizontalDpi="300" verticalDpi="300" orientation="landscape" pageOrder="overThenDown" paperSize="8" scale="70"/>
  <headerFooter alignWithMargins="0">
    <oddHeader>&amp;C&amp;"Times New Roman,Normal"&amp;12&amp;A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zoomScale="86" zoomScaleNormal="86" workbookViewId="0" topLeftCell="A1">
      <selection activeCell="A31" sqref="A31"/>
    </sheetView>
  </sheetViews>
  <sheetFormatPr defaultColWidth="11.00390625" defaultRowHeight="14.25"/>
  <cols>
    <col min="1" max="1" width="56.75390625" style="11" customWidth="1"/>
    <col min="2" max="2" width="21.00390625" style="11" customWidth="1"/>
    <col min="3" max="4" width="24.625" style="11" customWidth="1"/>
    <col min="5" max="5" width="17.375" style="11" customWidth="1"/>
    <col min="6" max="6" width="15.50390625" style="12" customWidth="1"/>
    <col min="7" max="7" width="14.375" style="13" customWidth="1"/>
    <col min="8" max="8" width="36.75390625" style="13" customWidth="1"/>
    <col min="9" max="9" width="12.875" style="13" customWidth="1"/>
    <col min="10" max="10" width="12.875" style="11" customWidth="1"/>
    <col min="11" max="16384" width="11.00390625" style="11" customWidth="1"/>
  </cols>
  <sheetData>
    <row r="1" spans="3:6" ht="15.75">
      <c r="C1" s="14"/>
      <c r="D1" s="15"/>
      <c r="E1" s="15"/>
      <c r="F1" s="15"/>
    </row>
    <row r="2" spans="1:256" s="11" customFormat="1" ht="15.75" customHeight="1">
      <c r="A2" s="16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/>
      <c r="IT2"/>
      <c r="IU2"/>
      <c r="IV2"/>
    </row>
    <row r="3" spans="1:256" s="11" customFormat="1" ht="15.75">
      <c r="A3" s="18"/>
      <c r="B3" s="19">
        <v>8070</v>
      </c>
      <c r="C3" s="19">
        <v>8170</v>
      </c>
      <c r="D3" s="19">
        <v>11580</v>
      </c>
      <c r="E3" s="19">
        <v>12140</v>
      </c>
      <c r="F3"/>
      <c r="IT3"/>
      <c r="IU3"/>
      <c r="IV3"/>
    </row>
    <row r="4" spans="1:10" s="21" customFormat="1" ht="15.7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9" ht="29.25">
      <c r="A5" s="4" t="s">
        <v>20</v>
      </c>
      <c r="B5" s="22"/>
      <c r="F5" s="21"/>
      <c r="G5" s="23"/>
      <c r="H5" s="24"/>
      <c r="I5" s="24"/>
    </row>
    <row r="6" spans="1:9" ht="15.75">
      <c r="A6" s="25"/>
      <c r="B6" s="26"/>
      <c r="F6" s="21"/>
      <c r="G6" s="23"/>
      <c r="H6" s="24"/>
      <c r="I6" s="24"/>
    </row>
    <row r="7" spans="1:9" ht="15.75">
      <c r="A7" s="27" t="s">
        <v>21</v>
      </c>
      <c r="B7" s="26"/>
      <c r="F7" s="21"/>
      <c r="G7" s="23"/>
      <c r="H7" s="24"/>
      <c r="I7" s="24"/>
    </row>
    <row r="8" spans="1:12" s="31" customFormat="1" ht="29.25">
      <c r="A8" s="4" t="s">
        <v>22</v>
      </c>
      <c r="B8" s="4" t="s">
        <v>23</v>
      </c>
      <c r="C8" s="4" t="s">
        <v>24</v>
      </c>
      <c r="D8" s="4" t="s">
        <v>25</v>
      </c>
      <c r="E8" s="4" t="s">
        <v>26</v>
      </c>
      <c r="F8" s="28"/>
      <c r="G8" s="29"/>
      <c r="H8" s="30"/>
      <c r="I8" s="30"/>
      <c r="J8" s="30"/>
      <c r="L8" s="32"/>
    </row>
    <row r="9" spans="1:12" ht="15.75">
      <c r="A9" s="33" t="s">
        <v>27</v>
      </c>
      <c r="B9" s="34">
        <v>849</v>
      </c>
      <c r="C9" s="35"/>
      <c r="D9" s="36">
        <f aca="true" t="shared" si="0" ref="D9:D23">B9*C9</f>
        <v>0</v>
      </c>
      <c r="E9" s="37">
        <v>2</v>
      </c>
      <c r="F9" s="38"/>
      <c r="G9"/>
      <c r="H9" s="39"/>
      <c r="I9" s="39"/>
      <c r="J9" s="39"/>
      <c r="L9" s="21"/>
    </row>
    <row r="10" spans="1:12" ht="15.75">
      <c r="A10" s="40" t="s">
        <v>28</v>
      </c>
      <c r="B10" s="41">
        <f>B5</f>
        <v>0</v>
      </c>
      <c r="C10" s="35"/>
      <c r="D10" s="36">
        <f t="shared" si="0"/>
        <v>0</v>
      </c>
      <c r="E10" s="42"/>
      <c r="F10" s="38"/>
      <c r="G10" s="43"/>
      <c r="H10" s="44"/>
      <c r="I10" s="44"/>
      <c r="J10" s="44"/>
      <c r="L10" s="45"/>
    </row>
    <row r="11" spans="1:10" ht="15.75">
      <c r="A11" s="40" t="s">
        <v>29</v>
      </c>
      <c r="B11" s="41">
        <f>B5</f>
        <v>0</v>
      </c>
      <c r="C11" s="35"/>
      <c r="D11" s="36">
        <f t="shared" si="0"/>
        <v>0</v>
      </c>
      <c r="E11" s="42"/>
      <c r="F11" s="38"/>
      <c r="G11" s="43"/>
      <c r="H11" s="44"/>
      <c r="I11" s="44"/>
      <c r="J11" s="44"/>
    </row>
    <row r="12" spans="1:10" ht="15.75">
      <c r="A12" s="33" t="s">
        <v>30</v>
      </c>
      <c r="B12" s="34">
        <v>8881</v>
      </c>
      <c r="C12" s="35"/>
      <c r="D12" s="36">
        <f t="shared" si="0"/>
        <v>0</v>
      </c>
      <c r="E12" s="42"/>
      <c r="F12" s="38"/>
      <c r="G12" s="46"/>
      <c r="H12" s="44"/>
      <c r="I12" s="44"/>
      <c r="J12" s="44"/>
    </row>
    <row r="13" spans="1:10" ht="15.75">
      <c r="A13" s="40" t="s">
        <v>31</v>
      </c>
      <c r="B13" s="41">
        <f>B5</f>
        <v>0</v>
      </c>
      <c r="C13" s="35"/>
      <c r="D13" s="36">
        <f t="shared" si="0"/>
        <v>0</v>
      </c>
      <c r="E13" s="37">
        <v>2</v>
      </c>
      <c r="F13" s="38"/>
      <c r="G13" s="46"/>
      <c r="H13" s="47"/>
      <c r="I13" s="44"/>
      <c r="J13" s="47"/>
    </row>
    <row r="14" spans="1:6" ht="15.75">
      <c r="A14" s="40" t="s">
        <v>32</v>
      </c>
      <c r="B14" s="41">
        <f>B5</f>
        <v>0</v>
      </c>
      <c r="C14" s="35"/>
      <c r="D14" s="36">
        <f t="shared" si="0"/>
        <v>0</v>
      </c>
      <c r="E14" s="37">
        <v>3</v>
      </c>
      <c r="F14" s="38"/>
    </row>
    <row r="15" spans="1:6" ht="15.75">
      <c r="A15" s="40" t="s">
        <v>33</v>
      </c>
      <c r="B15" s="34">
        <v>10527</v>
      </c>
      <c r="C15" s="35"/>
      <c r="D15" s="36">
        <f t="shared" si="0"/>
        <v>0</v>
      </c>
      <c r="E15" s="37">
        <v>2</v>
      </c>
      <c r="F15" s="38"/>
    </row>
    <row r="16" spans="1:6" ht="15.75">
      <c r="A16" s="33" t="s">
        <v>34</v>
      </c>
      <c r="B16" s="34">
        <v>20630</v>
      </c>
      <c r="C16" s="35"/>
      <c r="D16" s="36">
        <f t="shared" si="0"/>
        <v>0</v>
      </c>
      <c r="E16" s="42"/>
      <c r="F16" s="38"/>
    </row>
    <row r="17" spans="1:9" ht="15.75">
      <c r="A17" s="40" t="s">
        <v>35</v>
      </c>
      <c r="B17" s="34">
        <v>2689</v>
      </c>
      <c r="C17" s="35"/>
      <c r="D17" s="36">
        <f t="shared" si="0"/>
        <v>0</v>
      </c>
      <c r="E17" s="37">
        <v>1</v>
      </c>
      <c r="F17" s="38"/>
      <c r="G17" s="48"/>
      <c r="H17" s="48"/>
      <c r="I17" s="48"/>
    </row>
    <row r="18" spans="1:9" ht="15.75">
      <c r="A18" s="33" t="s">
        <v>36</v>
      </c>
      <c r="B18" s="34">
        <v>2726</v>
      </c>
      <c r="C18" s="35"/>
      <c r="D18" s="36">
        <f t="shared" si="0"/>
        <v>0</v>
      </c>
      <c r="E18" s="42"/>
      <c r="F18" s="38"/>
      <c r="G18" s="49" t="s">
        <v>37</v>
      </c>
      <c r="H18" s="39"/>
      <c r="I18" s="39"/>
    </row>
    <row r="19" spans="1:9" ht="15.75">
      <c r="A19" s="40" t="s">
        <v>38</v>
      </c>
      <c r="B19" s="34">
        <v>2012</v>
      </c>
      <c r="C19" s="35"/>
      <c r="D19" s="36">
        <f t="shared" si="0"/>
        <v>0</v>
      </c>
      <c r="E19" s="42"/>
      <c r="F19" s="38"/>
      <c r="G19" s="11" t="s">
        <v>39</v>
      </c>
      <c r="H19" s="44"/>
      <c r="I19" s="44"/>
    </row>
    <row r="20" spans="1:9" ht="15.75">
      <c r="A20" s="33" t="s">
        <v>40</v>
      </c>
      <c r="B20" s="34">
        <v>155</v>
      </c>
      <c r="C20" s="35"/>
      <c r="D20" s="36">
        <f t="shared" si="0"/>
        <v>0</v>
      </c>
      <c r="E20" s="37">
        <v>2</v>
      </c>
      <c r="F20" s="38"/>
      <c r="G20" s="11" t="s">
        <v>41</v>
      </c>
      <c r="H20" s="44"/>
      <c r="I20" s="44"/>
    </row>
    <row r="21" spans="1:9" ht="15.75">
      <c r="A21" s="40" t="s">
        <v>42</v>
      </c>
      <c r="B21" s="34">
        <v>2667</v>
      </c>
      <c r="C21" s="35"/>
      <c r="D21" s="36">
        <f t="shared" si="0"/>
        <v>0</v>
      </c>
      <c r="E21" s="37">
        <v>1</v>
      </c>
      <c r="F21" s="38"/>
      <c r="G21" s="44"/>
      <c r="H21" s="44"/>
      <c r="I21" s="44"/>
    </row>
    <row r="22" spans="1:9" ht="15.75">
      <c r="A22" s="33" t="s">
        <v>43</v>
      </c>
      <c r="B22" s="34">
        <v>5291</v>
      </c>
      <c r="C22" s="35"/>
      <c r="D22" s="36">
        <f t="shared" si="0"/>
        <v>0</v>
      </c>
      <c r="E22" s="42"/>
      <c r="F22" s="38"/>
      <c r="G22" s="15" t="s">
        <v>44</v>
      </c>
      <c r="H22" s="15"/>
      <c r="I22" s="15"/>
    </row>
    <row r="23" spans="1:9" ht="15.75">
      <c r="A23" s="33" t="s">
        <v>45</v>
      </c>
      <c r="B23" s="34">
        <v>11640</v>
      </c>
      <c r="C23" s="35"/>
      <c r="D23" s="36">
        <f t="shared" si="0"/>
        <v>0</v>
      </c>
      <c r="E23" s="42"/>
      <c r="F23" s="38"/>
      <c r="G23" s="50" t="s">
        <v>46</v>
      </c>
      <c r="H23" s="50"/>
      <c r="I23" s="50"/>
    </row>
    <row r="24" spans="3:9" ht="29.25">
      <c r="C24" s="4" t="s">
        <v>47</v>
      </c>
      <c r="D24" s="4" t="s">
        <v>48</v>
      </c>
      <c r="E24" s="15"/>
      <c r="F24" s="38"/>
      <c r="G24" s="39"/>
      <c r="H24" s="39"/>
      <c r="I24" s="39"/>
    </row>
    <row r="25" spans="1:9" ht="15.75">
      <c r="A25" s="51"/>
      <c r="C25" s="52">
        <f>SUM(1_PBS!C9:C23)</f>
        <v>0</v>
      </c>
      <c r="D25" s="53">
        <f>SUM(D9:D23)</f>
        <v>0</v>
      </c>
      <c r="E25" s="15"/>
      <c r="F25" s="38"/>
      <c r="G25" s="44"/>
      <c r="H25" s="44"/>
      <c r="I25" s="44"/>
    </row>
    <row r="26" spans="5:9" ht="15.75">
      <c r="E26"/>
      <c r="F26" s="54"/>
      <c r="G26"/>
      <c r="H26" s="44"/>
      <c r="I26" s="44"/>
    </row>
    <row r="27" spans="1:9" ht="19.5">
      <c r="A27" s="55" t="s">
        <v>49</v>
      </c>
      <c r="D27" s="56" t="e">
        <f>D25/C25</f>
        <v>#DIV/0!</v>
      </c>
      <c r="E27"/>
      <c r="F27"/>
      <c r="G27" s="43"/>
      <c r="H27" s="44"/>
      <c r="I27" s="44"/>
    </row>
    <row r="28" spans="1:9" ht="19.5">
      <c r="A28" s="57" t="s">
        <v>50</v>
      </c>
      <c r="B28" s="58"/>
      <c r="E28" s="59" t="e">
        <f>((E9*C9)+(E10*C10)+(E11*C11)+(E12*C12)+(E13*C13)+(E14*C14)+(E15*C15)+(E16*C16)+(E17*C17)+(E18*C18)+(E19*C19)+(E20*C20)+(E21*C21)+(E22*C22)+(E23*C23))/C25</f>
        <v>#DIV/0!</v>
      </c>
      <c r="F28" s="60"/>
      <c r="G28" s="43"/>
      <c r="H28" s="44"/>
      <c r="I28" s="44"/>
    </row>
    <row r="29" spans="3:7" ht="15.75">
      <c r="C29"/>
      <c r="D29"/>
      <c r="G29" s="61"/>
    </row>
    <row r="30" spans="3:4" ht="26.25" customHeight="1">
      <c r="C30" s="62" t="s">
        <v>51</v>
      </c>
      <c r="D30" s="34">
        <v>2388</v>
      </c>
    </row>
    <row r="31" spans="3:4" ht="27.75" customHeight="1">
      <c r="C31" s="63" t="s">
        <v>52</v>
      </c>
      <c r="D31" s="63"/>
    </row>
  </sheetData>
  <sheetProtection selectLockedCells="1" selectUnlockedCells="1"/>
  <mergeCells count="5">
    <mergeCell ref="H8:J8"/>
    <mergeCell ref="G12:G13"/>
    <mergeCell ref="G17:I17"/>
    <mergeCell ref="G23:I23"/>
    <mergeCell ref="C31:D31"/>
  </mergeCells>
  <printOptions/>
  <pageMargins left="0.7875" right="0.7875" top="1.0527777777777778" bottom="0.7875" header="0.7875" footer="0.5118055555555555"/>
  <pageSetup horizontalDpi="300" verticalDpi="300" orientation="landscape" paperSize="8" scale="70"/>
  <headerFooter alignWithMargins="0">
    <oddHeader>&amp;C&amp;"Times New Roman,Normal"&amp;12&amp;A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="86" zoomScaleNormal="86" workbookViewId="0" topLeftCell="A1">
      <selection activeCell="A1" sqref="A1"/>
    </sheetView>
  </sheetViews>
  <sheetFormatPr defaultColWidth="11.00390625" defaultRowHeight="14.25"/>
  <cols>
    <col min="1" max="1" width="53.50390625" style="11" customWidth="1"/>
    <col min="2" max="2" width="31.125" style="11" customWidth="1"/>
    <col min="3" max="16384" width="10.50390625" style="11" customWidth="1"/>
  </cols>
  <sheetData>
    <row r="1" ht="17.25">
      <c r="A1" s="64" t="s">
        <v>53</v>
      </c>
    </row>
    <row r="3" spans="1:2" ht="30.75">
      <c r="A3" s="65" t="s">
        <v>54</v>
      </c>
      <c r="B3" s="4" t="s">
        <v>55</v>
      </c>
    </row>
    <row r="4" spans="1:2" ht="17.25">
      <c r="A4" s="66" t="s">
        <v>56</v>
      </c>
      <c r="B4" s="67">
        <v>3</v>
      </c>
    </row>
    <row r="5" spans="1:2" ht="17.25">
      <c r="A5" s="66" t="s">
        <v>57</v>
      </c>
      <c r="B5" s="67">
        <v>6</v>
      </c>
    </row>
    <row r="6" spans="1:2" ht="17.25">
      <c r="A6" s="66" t="s">
        <v>58</v>
      </c>
      <c r="B6" s="67">
        <v>6</v>
      </c>
    </row>
    <row r="7" spans="1:2" ht="17.25">
      <c r="A7" s="66" t="s">
        <v>59</v>
      </c>
      <c r="B7" s="67">
        <v>5</v>
      </c>
    </row>
    <row r="8" spans="1:2" ht="15.75">
      <c r="A8" s="66" t="s">
        <v>60</v>
      </c>
      <c r="B8" s="67">
        <v>4</v>
      </c>
    </row>
    <row r="9" spans="1:2" ht="17.25">
      <c r="A9" s="66" t="s">
        <v>61</v>
      </c>
      <c r="B9" s="67">
        <v>5</v>
      </c>
    </row>
    <row r="10" spans="1:2" ht="17.25">
      <c r="A10" s="66" t="s">
        <v>62</v>
      </c>
      <c r="B10" s="67">
        <v>3</v>
      </c>
    </row>
    <row r="11" spans="1:2" ht="17.25">
      <c r="A11" s="66" t="s">
        <v>63</v>
      </c>
      <c r="B11" s="67">
        <v>3</v>
      </c>
    </row>
    <row r="12" spans="1:2" ht="17.25">
      <c r="A12" s="66" t="s">
        <v>64</v>
      </c>
      <c r="B12" s="67">
        <v>3</v>
      </c>
    </row>
    <row r="13" spans="1:2" ht="17.25">
      <c r="A13" s="66" t="s">
        <v>65</v>
      </c>
      <c r="B13" s="67">
        <v>5</v>
      </c>
    </row>
    <row r="14" spans="1:2" ht="17.25">
      <c r="A14" s="66" t="s">
        <v>66</v>
      </c>
      <c r="B14" s="67">
        <v>4</v>
      </c>
    </row>
    <row r="15" spans="1:2" ht="17.25">
      <c r="A15" s="66" t="s">
        <v>67</v>
      </c>
      <c r="B15" s="67">
        <v>3</v>
      </c>
    </row>
    <row r="16" spans="1:2" ht="17.25">
      <c r="A16" s="66" t="s">
        <v>68</v>
      </c>
      <c r="B16" s="67">
        <v>5</v>
      </c>
    </row>
    <row r="17" spans="1:2" ht="17.25">
      <c r="A17" s="66" t="s">
        <v>69</v>
      </c>
      <c r="B17" s="67">
        <v>3</v>
      </c>
    </row>
    <row r="18" spans="1:2" ht="17.25">
      <c r="A18" s="66" t="s">
        <v>70</v>
      </c>
      <c r="B18" s="67">
        <v>3</v>
      </c>
    </row>
    <row r="19" spans="1:2" ht="17.25">
      <c r="A19" s="66" t="s">
        <v>71</v>
      </c>
      <c r="B19" s="67">
        <v>3</v>
      </c>
    </row>
    <row r="20" spans="1:2" ht="17.25">
      <c r="A20" s="66" t="s">
        <v>72</v>
      </c>
      <c r="B20" s="67">
        <v>2</v>
      </c>
    </row>
    <row r="21" spans="1:2" ht="17.25">
      <c r="A21" s="66" t="s">
        <v>73</v>
      </c>
      <c r="B21" s="67">
        <v>4</v>
      </c>
    </row>
    <row r="22" spans="1:2" ht="17.25">
      <c r="A22" s="66" t="s">
        <v>74</v>
      </c>
      <c r="B22" s="67">
        <v>1</v>
      </c>
    </row>
    <row r="23" spans="1:2" ht="17.25">
      <c r="A23" s="66" t="s">
        <v>75</v>
      </c>
      <c r="B23" s="67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="86" zoomScaleNormal="86" workbookViewId="0" topLeftCell="A1">
      <selection activeCell="N23" sqref="N23"/>
    </sheetView>
  </sheetViews>
  <sheetFormatPr defaultColWidth="5.00390625" defaultRowHeight="15.75" customHeight="1"/>
  <cols>
    <col min="1" max="1" width="4.375" style="68" customWidth="1"/>
    <col min="2" max="2" width="36.50390625" style="68" customWidth="1"/>
    <col min="3" max="3" width="9.25390625" style="68" customWidth="1"/>
    <col min="4" max="4" width="11.125" style="68" customWidth="1"/>
    <col min="5" max="5" width="10.50390625" style="68" customWidth="1"/>
    <col min="6" max="6" width="9.25390625" style="68" customWidth="1"/>
    <col min="7" max="7" width="8.875" style="68" customWidth="1"/>
    <col min="8" max="8" width="8.50390625" style="68" customWidth="1"/>
    <col min="9" max="10" width="5.00390625" style="68" customWidth="1"/>
    <col min="11" max="11" width="8.75390625" style="68" customWidth="1"/>
    <col min="12" max="12" width="9.625" style="68" customWidth="1"/>
    <col min="13" max="13" width="5.75390625" style="68" customWidth="1"/>
    <col min="14" max="14" width="6.00390625" style="68" customWidth="1"/>
    <col min="15" max="15" width="22.00390625" style="68" customWidth="1"/>
    <col min="16" max="16" width="7.75390625" style="68" customWidth="1"/>
    <col min="17" max="18" width="7.875" style="68" customWidth="1"/>
    <col min="19" max="19" width="9.125" style="68" customWidth="1"/>
    <col min="20" max="20" width="9.25390625" style="68" customWidth="1"/>
    <col min="21" max="21" width="8.375" style="68" customWidth="1"/>
    <col min="22" max="22" width="7.875" style="68" customWidth="1"/>
    <col min="23" max="23" width="11.875" style="68" customWidth="1"/>
    <col min="24" max="24" width="7.875" style="68" customWidth="1"/>
    <col min="25" max="25" width="8.50390625" style="68" customWidth="1"/>
    <col min="26" max="58" width="3.875" style="68" customWidth="1"/>
    <col min="59" max="16384" width="4.75390625" style="68" customWidth="1"/>
  </cols>
  <sheetData>
    <row r="1" spans="1:24" s="70" customFormat="1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70" customFormat="1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3" s="70" customFormat="1" ht="42.75" customHeight="1">
      <c r="A3" s="71" t="s">
        <v>76</v>
      </c>
      <c r="B3" s="71"/>
      <c r="C3" s="71" t="s">
        <v>77</v>
      </c>
      <c r="D3" s="72" t="s">
        <v>78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70" customFormat="1" ht="29.25" customHeight="1">
      <c r="A4" s="73">
        <v>1</v>
      </c>
      <c r="B4" s="74" t="s">
        <v>79</v>
      </c>
      <c r="C4" s="73">
        <v>4</v>
      </c>
      <c r="D4" s="75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s="70" customFormat="1" ht="99.75" customHeight="1">
      <c r="A5" s="76" t="s">
        <v>80</v>
      </c>
      <c r="B5" s="77" t="s">
        <v>81</v>
      </c>
      <c r="C5" s="73">
        <v>3</v>
      </c>
      <c r="D5" s="7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s="70" customFormat="1" ht="71.25" customHeight="1">
      <c r="A6" s="79" t="s">
        <v>82</v>
      </c>
      <c r="B6" s="74" t="s">
        <v>83</v>
      </c>
      <c r="C6" s="73">
        <v>2</v>
      </c>
      <c r="D6" s="75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s="70" customFormat="1" ht="29.25" customHeight="1">
      <c r="A7" s="73">
        <v>6</v>
      </c>
      <c r="B7" s="74" t="s">
        <v>84</v>
      </c>
      <c r="C7" s="73">
        <v>1</v>
      </c>
      <c r="D7" s="75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s="70" customFormat="1" ht="15.75" customHeight="1">
      <c r="A8" s="80" t="s">
        <v>85</v>
      </c>
      <c r="B8" s="80"/>
      <c r="C8" s="80"/>
      <c r="D8" s="81">
        <f>SUM(D4:D7)</f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s="70" customFormat="1" ht="14.25" customHeight="1">
      <c r="A9" s="80" t="s">
        <v>86</v>
      </c>
      <c r="B9" s="80"/>
      <c r="C9" s="80"/>
      <c r="D9" s="82" t="e">
        <f>((D4*C4)+(D5*C5)+(D6*C6)+(D7*C7))/D8</f>
        <v>#DIV/0!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</sheetData>
  <sheetProtection selectLockedCells="1" selectUnlockedCells="1"/>
  <mergeCells count="3">
    <mergeCell ref="A3:B3"/>
    <mergeCell ref="A8:C8"/>
    <mergeCell ref="A9:C9"/>
  </mergeCells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51"/>
  <headerFooter alignWithMargins="0">
    <oddFooter>&amp;L&amp;D&amp;CPage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86" zoomScaleNormal="86" workbookViewId="0" topLeftCell="A1">
      <selection activeCell="E16" sqref="E16"/>
    </sheetView>
  </sheetViews>
  <sheetFormatPr defaultColWidth="11.00390625" defaultRowHeight="12.75" customHeight="1"/>
  <cols>
    <col min="1" max="1" width="23.00390625" style="83" customWidth="1"/>
    <col min="2" max="2" width="24.625" style="83" customWidth="1"/>
    <col min="3" max="3" width="17.50390625" style="83" customWidth="1"/>
    <col min="4" max="4" width="13.125" style="84" customWidth="1"/>
    <col min="5" max="5" width="11.25390625" style="84" customWidth="1"/>
    <col min="6" max="6" width="15.75390625" style="84" customWidth="1"/>
    <col min="7" max="7" width="17.00390625" style="84" customWidth="1"/>
    <col min="8" max="8" width="13.125" style="84" customWidth="1"/>
    <col min="9" max="9" width="16.50390625" style="84" customWidth="1"/>
    <col min="10" max="10" width="6.375" style="84" customWidth="1"/>
    <col min="11" max="11" width="18.625" style="85" customWidth="1"/>
    <col min="12" max="12" width="15.875" style="85" customWidth="1"/>
    <col min="13" max="15" width="10.625" style="86" customWidth="1"/>
    <col min="16" max="254" width="10.625" style="83" customWidth="1"/>
    <col min="255" max="16384" width="10.625" style="0" customWidth="1"/>
  </cols>
  <sheetData>
    <row r="1" spans="1:15" ht="29.25" customHeight="1">
      <c r="A1" s="16" t="s">
        <v>87</v>
      </c>
      <c r="B1" s="87"/>
      <c r="C1" s="87"/>
      <c r="D1" s="88"/>
      <c r="E1" s="15"/>
      <c r="F1" s="15"/>
      <c r="G1" s="89"/>
      <c r="H1" s="88"/>
      <c r="I1" s="88"/>
      <c r="N1" s="12"/>
      <c r="O1" s="12"/>
    </row>
    <row r="2" spans="1:9" ht="28.5" customHeight="1">
      <c r="A2" s="90" t="s">
        <v>88</v>
      </c>
      <c r="B2" s="90" t="s">
        <v>89</v>
      </c>
      <c r="C2" s="90" t="s">
        <v>90</v>
      </c>
      <c r="D2" s="90" t="s">
        <v>91</v>
      </c>
      <c r="E2" s="90" t="s">
        <v>92</v>
      </c>
      <c r="F2" s="90" t="s">
        <v>93</v>
      </c>
      <c r="G2" s="5" t="s">
        <v>94</v>
      </c>
      <c r="H2" s="90" t="s">
        <v>95</v>
      </c>
      <c r="I2" s="90" t="s">
        <v>18</v>
      </c>
    </row>
    <row r="3" spans="1:12" s="12" customFormat="1" ht="29.25" customHeight="1">
      <c r="A3" s="90" t="s">
        <v>96</v>
      </c>
      <c r="B3" s="91">
        <v>2839</v>
      </c>
      <c r="C3" s="91">
        <v>1234</v>
      </c>
      <c r="D3" s="91">
        <v>4004</v>
      </c>
      <c r="E3" s="91">
        <v>43717</v>
      </c>
      <c r="F3" s="91">
        <v>1553</v>
      </c>
      <c r="G3" s="91">
        <v>13383</v>
      </c>
      <c r="H3" s="91">
        <v>2959</v>
      </c>
      <c r="I3" s="91">
        <v>14505</v>
      </c>
      <c r="K3" s="85"/>
      <c r="L3" s="85"/>
    </row>
    <row r="4" spans="1:12" s="12" customFormat="1" ht="29.25" customHeight="1">
      <c r="A4" s="5" t="s">
        <v>97</v>
      </c>
      <c r="B4" s="92">
        <v>23.42</v>
      </c>
      <c r="C4" s="92">
        <v>193.73</v>
      </c>
      <c r="D4" s="92">
        <v>193.73</v>
      </c>
      <c r="E4" s="92">
        <v>180.25</v>
      </c>
      <c r="F4" s="92">
        <v>103.92</v>
      </c>
      <c r="G4" s="92">
        <v>116.36</v>
      </c>
      <c r="H4" s="92">
        <v>98.51</v>
      </c>
      <c r="I4" s="92">
        <v>230.33</v>
      </c>
      <c r="K4" s="85"/>
      <c r="L4" s="85"/>
    </row>
    <row r="5" spans="1:12" s="12" customFormat="1" ht="29.25" customHeight="1">
      <c r="A5" s="5" t="s">
        <v>98</v>
      </c>
      <c r="B5" s="93">
        <v>1.46100924809</v>
      </c>
      <c r="C5" s="93">
        <v>5.06271214642</v>
      </c>
      <c r="D5" s="93">
        <v>2.6573027184</v>
      </c>
      <c r="E5" s="93">
        <v>1.45367703953</v>
      </c>
      <c r="F5" s="93">
        <v>4.27967398536</v>
      </c>
      <c r="G5" s="93">
        <v>3.27538738091</v>
      </c>
      <c r="H5" s="93">
        <v>1.57953398888</v>
      </c>
      <c r="I5" s="93">
        <v>1.35701622514</v>
      </c>
      <c r="K5" s="85"/>
      <c r="L5" s="85"/>
    </row>
    <row r="6" spans="1:9" ht="29.25" customHeight="1">
      <c r="A6" s="5" t="s">
        <v>99</v>
      </c>
      <c r="B6" s="94">
        <v>3633.53</v>
      </c>
      <c r="C6" s="94">
        <v>6085.38</v>
      </c>
      <c r="D6" s="94">
        <v>10068.52</v>
      </c>
      <c r="E6" s="94">
        <v>51852.66</v>
      </c>
      <c r="F6" s="94">
        <v>6432.35</v>
      </c>
      <c r="G6" s="94">
        <v>36441.96</v>
      </c>
      <c r="H6" s="94">
        <v>3694.53</v>
      </c>
      <c r="I6" s="94">
        <v>14803.69</v>
      </c>
    </row>
    <row r="7" spans="1:9" ht="29.25" customHeight="1">
      <c r="A7" s="87"/>
      <c r="B7" s="15"/>
      <c r="C7" s="15"/>
      <c r="D7" s="15"/>
      <c r="E7" s="15"/>
      <c r="F7" s="15"/>
      <c r="G7" s="15"/>
      <c r="H7" s="15"/>
      <c r="I7" s="15"/>
    </row>
    <row r="8" spans="1:9" ht="29.25" customHeight="1">
      <c r="A8" s="87"/>
      <c r="B8" s="15"/>
      <c r="C8" s="15"/>
      <c r="D8" s="15"/>
      <c r="E8" s="15"/>
      <c r="F8" s="15"/>
      <c r="G8" s="15"/>
      <c r="H8" s="15"/>
      <c r="I8" s="15"/>
    </row>
    <row r="9" spans="1:13" s="83" customFormat="1" ht="43.5" customHeight="1">
      <c r="A9" s="5" t="s">
        <v>13</v>
      </c>
      <c r="B9" s="5" t="s">
        <v>100</v>
      </c>
      <c r="C9" s="5" t="s">
        <v>101</v>
      </c>
      <c r="D9" s="5" t="s">
        <v>102</v>
      </c>
      <c r="E9" s="88"/>
      <c r="F9" s="88"/>
      <c r="G9" s="88"/>
      <c r="H9" s="88"/>
      <c r="I9" s="95"/>
      <c r="J9" s="85"/>
      <c r="K9" s="86"/>
      <c r="L9" s="86"/>
      <c r="M9" s="86"/>
    </row>
    <row r="10" spans="1:13" s="83" customFormat="1" ht="29.25" customHeight="1">
      <c r="A10" s="96">
        <f>Enquête_terrain!N5</f>
        <v>0</v>
      </c>
      <c r="B10" s="97"/>
      <c r="C10" s="96" t="e">
        <f>A10/B10</f>
        <v>#DIV/0!</v>
      </c>
      <c r="D10" s="6"/>
      <c r="E10" s="89"/>
      <c r="F10" s="88"/>
      <c r="G10" s="88"/>
      <c r="H10" s="88"/>
      <c r="I10" s="95"/>
      <c r="J10" s="85"/>
      <c r="K10" s="86"/>
      <c r="L10" s="86"/>
      <c r="M10" s="86"/>
    </row>
    <row r="11" spans="1:9" ht="29.25" customHeight="1">
      <c r="A11" s="98"/>
      <c r="B11" s="95"/>
      <c r="C11" s="98"/>
      <c r="D11" s="98"/>
      <c r="E11" s="99"/>
      <c r="F11" s="15"/>
      <c r="G11" s="15"/>
      <c r="H11" s="15"/>
      <c r="I11" s="15"/>
    </row>
    <row r="12" spans="1:9" ht="29.25" customHeight="1">
      <c r="A12" s="5" t="s">
        <v>101</v>
      </c>
      <c r="B12" s="5" t="s">
        <v>77</v>
      </c>
      <c r="C12" s="95"/>
      <c r="D12" s="95"/>
      <c r="E12" s="98"/>
      <c r="F12" s="88"/>
      <c r="G12" s="88"/>
      <c r="H12" s="88"/>
      <c r="I12" s="88"/>
    </row>
    <row r="13" spans="1:9" ht="29.25" customHeight="1">
      <c r="A13" s="100" t="s">
        <v>103</v>
      </c>
      <c r="B13" s="100">
        <v>1</v>
      </c>
      <c r="C13" s="95"/>
      <c r="D13" s="95"/>
      <c r="E13" s="95"/>
      <c r="F13" s="88"/>
      <c r="G13" s="101"/>
      <c r="H13" s="101"/>
      <c r="I13" s="88"/>
    </row>
    <row r="14" spans="1:9" ht="29.25" customHeight="1">
      <c r="A14" s="100" t="s">
        <v>104</v>
      </c>
      <c r="B14" s="100">
        <v>2</v>
      </c>
      <c r="C14" s="95"/>
      <c r="D14" s="95"/>
      <c r="E14" s="95"/>
      <c r="F14" s="88"/>
      <c r="G14" s="101"/>
      <c r="H14" s="101"/>
      <c r="I14" s="88"/>
    </row>
    <row r="15" spans="1:9" ht="29.25" customHeight="1">
      <c r="A15" s="100" t="s">
        <v>105</v>
      </c>
      <c r="B15" s="100">
        <v>3</v>
      </c>
      <c r="C15" s="95"/>
      <c r="D15" s="95"/>
      <c r="E15" s="95"/>
      <c r="F15" s="88"/>
      <c r="G15" s="101"/>
      <c r="H15" s="101"/>
      <c r="I15" s="88"/>
    </row>
    <row r="16" spans="1:9" ht="29.25" customHeight="1">
      <c r="A16" s="100" t="s">
        <v>106</v>
      </c>
      <c r="B16" s="100">
        <v>4</v>
      </c>
      <c r="C16" s="95"/>
      <c r="D16" s="95"/>
      <c r="E16" s="95"/>
      <c r="F16" s="15"/>
      <c r="G16" s="101"/>
      <c r="H16" s="101"/>
      <c r="I16" s="15"/>
    </row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="86" zoomScaleNormal="86" workbookViewId="0" topLeftCell="A1">
      <selection activeCell="C7" sqref="C7"/>
    </sheetView>
  </sheetViews>
  <sheetFormatPr defaultColWidth="11.00390625" defaultRowHeight="21" customHeight="1"/>
  <cols>
    <col min="1" max="1" width="44.25390625" style="83" customWidth="1"/>
    <col min="2" max="3" width="13.875" style="83" customWidth="1"/>
    <col min="4" max="4" width="12.625" style="83" customWidth="1"/>
    <col min="5" max="16384" width="10.625" style="83" customWidth="1"/>
  </cols>
  <sheetData>
    <row r="1" spans="1:6" ht="21" customHeight="1">
      <c r="A1" s="95"/>
      <c r="B1" s="3"/>
      <c r="C1" s="3"/>
      <c r="D1" s="3"/>
      <c r="E1" s="3"/>
      <c r="F1" s="3"/>
    </row>
    <row r="2" spans="1:6" ht="32.25" customHeight="1">
      <c r="A2" s="4" t="s">
        <v>107</v>
      </c>
      <c r="B2" s="5" t="s">
        <v>77</v>
      </c>
      <c r="C2" s="5" t="s">
        <v>9</v>
      </c>
      <c r="D2" s="5" t="s">
        <v>108</v>
      </c>
      <c r="E2" s="5" t="s">
        <v>109</v>
      </c>
      <c r="F2" s="95"/>
    </row>
    <row r="3" spans="1:6" ht="32.25" customHeight="1">
      <c r="A3" s="102" t="s">
        <v>110</v>
      </c>
      <c r="B3" s="103">
        <v>4</v>
      </c>
      <c r="C3" s="7"/>
      <c r="D3" s="104" t="e">
        <f>4_irrigation!C3/4_irrigation!$C$8</f>
        <v>#DIV/0!</v>
      </c>
      <c r="E3" s="105" t="e">
        <f>4_irrigation!B3*4_irrigation!D3</f>
        <v>#DIV/0!</v>
      </c>
      <c r="F3" s="95"/>
    </row>
    <row r="4" spans="1:6" ht="21" customHeight="1">
      <c r="A4" s="102" t="s">
        <v>111</v>
      </c>
      <c r="B4" s="103">
        <v>3</v>
      </c>
      <c r="C4" s="7"/>
      <c r="D4" s="104" t="e">
        <f>4_irrigation!C4/4_irrigation!$C$8</f>
        <v>#DIV/0!</v>
      </c>
      <c r="E4" s="105" t="e">
        <f>4_irrigation!B4*4_irrigation!D4</f>
        <v>#DIV/0!</v>
      </c>
      <c r="F4" s="95"/>
    </row>
    <row r="5" spans="1:6" ht="21" customHeight="1">
      <c r="A5" s="102" t="s">
        <v>112</v>
      </c>
      <c r="B5" s="103">
        <v>2</v>
      </c>
      <c r="C5" s="7"/>
      <c r="D5" s="104" t="e">
        <f>4_irrigation!C5/4_irrigation!$C$8</f>
        <v>#DIV/0!</v>
      </c>
      <c r="E5" s="105" t="e">
        <f>4_irrigation!B5*4_irrigation!D5</f>
        <v>#DIV/0!</v>
      </c>
      <c r="F5" s="95"/>
    </row>
    <row r="6" spans="1:6" ht="21" customHeight="1">
      <c r="A6" s="102" t="s">
        <v>113</v>
      </c>
      <c r="B6" s="106">
        <v>1</v>
      </c>
      <c r="C6" s="7"/>
      <c r="D6" s="104" t="e">
        <f>4_irrigation!C6/4_irrigation!$C$8</f>
        <v>#DIV/0!</v>
      </c>
      <c r="E6" s="105" t="e">
        <f>4_irrigation!D6*4_irrigation!B6</f>
        <v>#DIV/0!</v>
      </c>
      <c r="F6" s="95"/>
    </row>
    <row r="7" spans="1:6" ht="21" customHeight="1">
      <c r="A7" s="102" t="s">
        <v>114</v>
      </c>
      <c r="B7" s="103">
        <v>1</v>
      </c>
      <c r="C7" s="7"/>
      <c r="D7" s="104" t="e">
        <f>4_irrigation!C7/4_irrigation!$C$8</f>
        <v>#DIV/0!</v>
      </c>
      <c r="E7" s="105" t="e">
        <f>4_irrigation!D7*4_irrigation!B7</f>
        <v>#DIV/0!</v>
      </c>
      <c r="F7" s="95"/>
    </row>
    <row r="8" spans="1:6" ht="32.25" customHeight="1">
      <c r="A8" s="4" t="s">
        <v>85</v>
      </c>
      <c r="B8" s="95"/>
      <c r="C8" s="107">
        <f>SUM(4_irrigation!C3:C7)</f>
        <v>0</v>
      </c>
      <c r="D8" s="87"/>
      <c r="E8" s="108" t="e">
        <f>SUM(4_irrigation!E3:E7)</f>
        <v>#DIV/0!</v>
      </c>
      <c r="F8" s="5" t="s">
        <v>115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354"/>
  <sheetViews>
    <sheetView zoomScale="86" zoomScaleNormal="86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00390625" defaultRowHeight="14.25"/>
  <cols>
    <col min="1" max="1" width="11.75390625" style="0" customWidth="1"/>
    <col min="2" max="2" width="38.75390625" style="0" customWidth="1"/>
    <col min="3" max="3" width="28.375" style="0" customWidth="1"/>
    <col min="4" max="44" width="0" style="0" hidden="1" customWidth="1"/>
    <col min="45" max="45" width="21.625" style="109" customWidth="1"/>
    <col min="46" max="46" width="11.75390625" style="109" customWidth="1"/>
    <col min="47" max="47" width="11.75390625" style="0" customWidth="1"/>
    <col min="48" max="48" width="25.25390625" style="0" customWidth="1"/>
    <col min="49" max="49" width="28.75390625" style="0" customWidth="1"/>
    <col min="50" max="50" width="22.375" style="0" customWidth="1"/>
    <col min="51" max="51" width="19.00390625" style="0" customWidth="1"/>
    <col min="52" max="52" width="14.875" style="0" customWidth="1"/>
  </cols>
  <sheetData>
    <row r="1" spans="1:46" s="111" customFormat="1" ht="15.75">
      <c r="A1" s="110" t="s">
        <v>116</v>
      </c>
      <c r="B1" s="110" t="s">
        <v>117</v>
      </c>
      <c r="C1" s="110" t="s">
        <v>88</v>
      </c>
      <c r="D1" s="110" t="s">
        <v>118</v>
      </c>
      <c r="E1" s="110" t="s">
        <v>119</v>
      </c>
      <c r="F1" s="110" t="s">
        <v>120</v>
      </c>
      <c r="G1" s="110" t="s">
        <v>121</v>
      </c>
      <c r="H1" s="110" t="s">
        <v>122</v>
      </c>
      <c r="I1" s="110" t="s">
        <v>123</v>
      </c>
      <c r="J1" s="110" t="s">
        <v>124</v>
      </c>
      <c r="K1" s="110" t="s">
        <v>125</v>
      </c>
      <c r="L1" s="110" t="s">
        <v>126</v>
      </c>
      <c r="M1" s="110" t="s">
        <v>127</v>
      </c>
      <c r="N1" s="110" t="s">
        <v>128</v>
      </c>
      <c r="O1" s="110" t="s">
        <v>129</v>
      </c>
      <c r="P1" s="110" t="s">
        <v>130</v>
      </c>
      <c r="Q1" s="110" t="s">
        <v>131</v>
      </c>
      <c r="R1" s="110" t="s">
        <v>132</v>
      </c>
      <c r="S1" s="110" t="s">
        <v>133</v>
      </c>
      <c r="T1" s="110" t="s">
        <v>134</v>
      </c>
      <c r="U1" s="110" t="s">
        <v>135</v>
      </c>
      <c r="V1" s="110" t="s">
        <v>136</v>
      </c>
      <c r="W1" s="110" t="s">
        <v>137</v>
      </c>
      <c r="X1" s="110" t="s">
        <v>138</v>
      </c>
      <c r="Y1" s="110" t="s">
        <v>139</v>
      </c>
      <c r="Z1" s="110" t="s">
        <v>140</v>
      </c>
      <c r="AA1" s="110" t="s">
        <v>141</v>
      </c>
      <c r="AB1" s="110" t="s">
        <v>142</v>
      </c>
      <c r="AC1" s="110" t="s">
        <v>143</v>
      </c>
      <c r="AD1" s="110" t="s">
        <v>144</v>
      </c>
      <c r="AE1" s="110" t="s">
        <v>145</v>
      </c>
      <c r="AF1" s="110" t="s">
        <v>146</v>
      </c>
      <c r="AG1" s="110" t="s">
        <v>147</v>
      </c>
      <c r="AH1" s="110" t="s">
        <v>148</v>
      </c>
      <c r="AI1" s="110" t="s">
        <v>149</v>
      </c>
      <c r="AJ1" s="110" t="s">
        <v>150</v>
      </c>
      <c r="AK1" s="110" t="s">
        <v>151</v>
      </c>
      <c r="AL1" s="110" t="s">
        <v>152</v>
      </c>
      <c r="AM1" s="110" t="s">
        <v>153</v>
      </c>
      <c r="AN1" s="110" t="s">
        <v>154</v>
      </c>
      <c r="AO1" s="110" t="s">
        <v>155</v>
      </c>
      <c r="AP1" s="110" t="s">
        <v>156</v>
      </c>
      <c r="AQ1" s="110" t="s">
        <v>157</v>
      </c>
      <c r="AR1" s="110" t="s">
        <v>158</v>
      </c>
      <c r="AS1" s="110" t="s">
        <v>159</v>
      </c>
      <c r="AT1" s="110" t="s">
        <v>77</v>
      </c>
    </row>
    <row r="2" spans="1:52" ht="15.75">
      <c r="A2" s="112">
        <v>30029</v>
      </c>
      <c r="B2" s="112" t="s">
        <v>160</v>
      </c>
      <c r="C2" s="112" t="s">
        <v>89</v>
      </c>
      <c r="D2" s="112">
        <v>0</v>
      </c>
      <c r="E2" s="112">
        <v>1</v>
      </c>
      <c r="F2" s="112">
        <v>1</v>
      </c>
      <c r="G2" s="112">
        <v>0</v>
      </c>
      <c r="H2" s="112">
        <v>0</v>
      </c>
      <c r="I2" s="112">
        <v>0</v>
      </c>
      <c r="J2" s="112">
        <v>0</v>
      </c>
      <c r="K2" s="112">
        <v>0</v>
      </c>
      <c r="L2" s="112">
        <v>1</v>
      </c>
      <c r="M2" s="112">
        <v>1</v>
      </c>
      <c r="N2" s="112">
        <v>0</v>
      </c>
      <c r="O2" s="112">
        <v>0</v>
      </c>
      <c r="P2" s="112">
        <v>0</v>
      </c>
      <c r="Q2" s="112">
        <v>0</v>
      </c>
      <c r="R2" s="112">
        <v>1</v>
      </c>
      <c r="S2" s="112">
        <v>1</v>
      </c>
      <c r="T2" s="112">
        <v>1</v>
      </c>
      <c r="U2" s="112">
        <v>1</v>
      </c>
      <c r="V2" s="112">
        <v>0</v>
      </c>
      <c r="W2" s="112">
        <v>0</v>
      </c>
      <c r="X2" s="112">
        <v>0</v>
      </c>
      <c r="Y2" s="112">
        <v>0</v>
      </c>
      <c r="Z2" s="112">
        <v>0</v>
      </c>
      <c r="AA2" s="112">
        <v>0</v>
      </c>
      <c r="AB2" s="112">
        <v>0</v>
      </c>
      <c r="AC2" s="112">
        <v>0</v>
      </c>
      <c r="AD2" s="112">
        <v>0</v>
      </c>
      <c r="AE2" s="112">
        <v>1</v>
      </c>
      <c r="AF2" s="112">
        <v>0</v>
      </c>
      <c r="AG2" s="112">
        <v>1</v>
      </c>
      <c r="AH2" s="112">
        <v>0</v>
      </c>
      <c r="AI2" s="112">
        <v>0</v>
      </c>
      <c r="AJ2" s="112">
        <v>0</v>
      </c>
      <c r="AK2" s="112">
        <v>0</v>
      </c>
      <c r="AL2" s="112">
        <v>0</v>
      </c>
      <c r="AM2" s="112">
        <v>1</v>
      </c>
      <c r="AN2" s="112">
        <v>1</v>
      </c>
      <c r="AO2" s="112">
        <v>0</v>
      </c>
      <c r="AP2" s="112">
        <v>0</v>
      </c>
      <c r="AQ2" s="112">
        <v>0</v>
      </c>
      <c r="AR2" s="112">
        <v>0</v>
      </c>
      <c r="AS2" s="113">
        <f>SUM(5_Signes_de_qualité!D2:AR2)</f>
        <v>12</v>
      </c>
      <c r="AT2" s="113">
        <f aca="true" t="shared" si="0" ref="AT2:AT11">VLOOKUP(AS2,T_BAS_VIV,2,0)</f>
        <v>4</v>
      </c>
      <c r="AV2" s="114" t="s">
        <v>159</v>
      </c>
      <c r="AW2" s="114" t="s">
        <v>89</v>
      </c>
      <c r="AY2" s="115" t="s">
        <v>161</v>
      </c>
      <c r="AZ2" s="116"/>
    </row>
    <row r="3" spans="1:52" ht="18">
      <c r="A3" s="112">
        <v>30097</v>
      </c>
      <c r="B3" s="112" t="s">
        <v>162</v>
      </c>
      <c r="C3" s="112" t="s">
        <v>89</v>
      </c>
      <c r="D3" s="112">
        <v>0</v>
      </c>
      <c r="E3" s="112">
        <v>1</v>
      </c>
      <c r="F3" s="112">
        <v>0</v>
      </c>
      <c r="G3" s="112">
        <v>0</v>
      </c>
      <c r="H3" s="112">
        <v>0</v>
      </c>
      <c r="I3" s="112">
        <v>0</v>
      </c>
      <c r="J3" s="112">
        <v>0</v>
      </c>
      <c r="K3" s="112">
        <v>0</v>
      </c>
      <c r="L3" s="112">
        <v>1</v>
      </c>
      <c r="M3" s="112">
        <v>1</v>
      </c>
      <c r="N3" s="112">
        <v>0</v>
      </c>
      <c r="O3" s="112">
        <v>0</v>
      </c>
      <c r="P3" s="112">
        <v>1</v>
      </c>
      <c r="Q3" s="112">
        <v>1</v>
      </c>
      <c r="R3" s="112">
        <v>1</v>
      </c>
      <c r="S3" s="112">
        <v>0</v>
      </c>
      <c r="T3" s="112">
        <v>0</v>
      </c>
      <c r="U3" s="112">
        <v>1</v>
      </c>
      <c r="V3" s="112">
        <v>0</v>
      </c>
      <c r="W3" s="112">
        <v>0</v>
      </c>
      <c r="X3" s="112">
        <v>0</v>
      </c>
      <c r="Y3" s="112">
        <v>0</v>
      </c>
      <c r="Z3" s="112">
        <v>0</v>
      </c>
      <c r="AA3" s="112">
        <v>0</v>
      </c>
      <c r="AB3" s="112">
        <v>0</v>
      </c>
      <c r="AC3" s="112">
        <v>0</v>
      </c>
      <c r="AD3" s="112">
        <v>0</v>
      </c>
      <c r="AE3" s="112">
        <v>0</v>
      </c>
      <c r="AF3" s="112">
        <v>0</v>
      </c>
      <c r="AG3" s="112">
        <v>1</v>
      </c>
      <c r="AH3" s="112">
        <v>0</v>
      </c>
      <c r="AI3" s="112">
        <v>0</v>
      </c>
      <c r="AJ3" s="112">
        <v>0</v>
      </c>
      <c r="AK3" s="112">
        <v>0</v>
      </c>
      <c r="AL3" s="112">
        <v>0</v>
      </c>
      <c r="AM3" s="112">
        <v>1</v>
      </c>
      <c r="AN3" s="112">
        <v>1</v>
      </c>
      <c r="AO3" s="112">
        <v>0</v>
      </c>
      <c r="AP3" s="112">
        <v>0</v>
      </c>
      <c r="AQ3" s="112">
        <v>0</v>
      </c>
      <c r="AR3" s="112">
        <v>0</v>
      </c>
      <c r="AS3" s="113">
        <f>SUM(5_Signes_de_qualité!D3:AR3)</f>
        <v>10</v>
      </c>
      <c r="AT3" s="113">
        <f t="shared" si="0"/>
        <v>2.8</v>
      </c>
      <c r="AV3" s="117">
        <v>7</v>
      </c>
      <c r="AW3" s="117">
        <v>1</v>
      </c>
      <c r="AY3" s="114" t="s">
        <v>163</v>
      </c>
      <c r="AZ3" s="118"/>
    </row>
    <row r="4" spans="1:49" ht="14.25">
      <c r="A4" s="112">
        <v>30215</v>
      </c>
      <c r="B4" s="112" t="s">
        <v>164</v>
      </c>
      <c r="C4" s="112" t="s">
        <v>89</v>
      </c>
      <c r="D4" s="112">
        <v>0</v>
      </c>
      <c r="E4" s="112">
        <v>1</v>
      </c>
      <c r="F4" s="112">
        <v>1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1</v>
      </c>
      <c r="M4" s="112">
        <v>1</v>
      </c>
      <c r="N4" s="112">
        <v>0</v>
      </c>
      <c r="O4" s="112">
        <v>0</v>
      </c>
      <c r="P4" s="112">
        <v>0</v>
      </c>
      <c r="Q4" s="112">
        <v>0</v>
      </c>
      <c r="R4" s="112">
        <v>1</v>
      </c>
      <c r="S4" s="112">
        <v>1</v>
      </c>
      <c r="T4" s="112">
        <v>1</v>
      </c>
      <c r="U4" s="112">
        <v>1</v>
      </c>
      <c r="V4" s="112">
        <v>0</v>
      </c>
      <c r="W4" s="112">
        <v>0</v>
      </c>
      <c r="X4" s="112">
        <v>0</v>
      </c>
      <c r="Y4" s="112">
        <v>0</v>
      </c>
      <c r="Z4" s="112">
        <v>0</v>
      </c>
      <c r="AA4" s="112">
        <v>0</v>
      </c>
      <c r="AB4" s="112">
        <v>0</v>
      </c>
      <c r="AC4" s="112">
        <v>0</v>
      </c>
      <c r="AD4" s="112">
        <v>0</v>
      </c>
      <c r="AE4" s="112">
        <v>0</v>
      </c>
      <c r="AF4" s="112">
        <v>0</v>
      </c>
      <c r="AG4" s="112">
        <v>1</v>
      </c>
      <c r="AH4" s="112">
        <v>0</v>
      </c>
      <c r="AI4" s="112">
        <v>0</v>
      </c>
      <c r="AJ4" s="112">
        <v>0</v>
      </c>
      <c r="AK4" s="112">
        <v>0</v>
      </c>
      <c r="AL4" s="112">
        <v>0</v>
      </c>
      <c r="AM4" s="112">
        <v>1</v>
      </c>
      <c r="AN4" s="112">
        <v>1</v>
      </c>
      <c r="AO4" s="112">
        <v>0</v>
      </c>
      <c r="AP4" s="112">
        <v>0</v>
      </c>
      <c r="AQ4" s="112">
        <v>0</v>
      </c>
      <c r="AR4" s="112">
        <v>0</v>
      </c>
      <c r="AS4" s="113">
        <f>SUM(5_Signes_de_qualité!D4:AR4)</f>
        <v>11</v>
      </c>
      <c r="AT4" s="113">
        <f t="shared" si="0"/>
        <v>3.4</v>
      </c>
      <c r="AV4" s="117">
        <v>8</v>
      </c>
      <c r="AW4" s="117">
        <v>1.6</v>
      </c>
    </row>
    <row r="5" spans="1:49" ht="14.25">
      <c r="A5" s="112">
        <v>30218</v>
      </c>
      <c r="B5" s="112" t="s">
        <v>165</v>
      </c>
      <c r="C5" s="112" t="s">
        <v>89</v>
      </c>
      <c r="D5" s="112">
        <v>0</v>
      </c>
      <c r="E5" s="112">
        <v>1</v>
      </c>
      <c r="F5" s="112">
        <v>1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1</v>
      </c>
      <c r="M5" s="112">
        <v>1</v>
      </c>
      <c r="N5" s="112">
        <v>0</v>
      </c>
      <c r="O5" s="112">
        <v>0</v>
      </c>
      <c r="P5" s="112">
        <v>0</v>
      </c>
      <c r="Q5" s="112">
        <v>0</v>
      </c>
      <c r="R5" s="112">
        <v>1</v>
      </c>
      <c r="S5" s="112">
        <v>1</v>
      </c>
      <c r="T5" s="112">
        <v>1</v>
      </c>
      <c r="U5" s="112">
        <v>1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>
        <v>0</v>
      </c>
      <c r="AB5" s="112">
        <v>0</v>
      </c>
      <c r="AC5" s="112">
        <v>0</v>
      </c>
      <c r="AD5" s="112">
        <v>0</v>
      </c>
      <c r="AE5" s="112">
        <v>0</v>
      </c>
      <c r="AF5" s="112">
        <v>0</v>
      </c>
      <c r="AG5" s="112">
        <v>1</v>
      </c>
      <c r="AH5" s="112">
        <v>0</v>
      </c>
      <c r="AI5" s="112">
        <v>0</v>
      </c>
      <c r="AJ5" s="112">
        <v>0</v>
      </c>
      <c r="AK5" s="112">
        <v>0</v>
      </c>
      <c r="AL5" s="112">
        <v>0</v>
      </c>
      <c r="AM5" s="112">
        <v>1</v>
      </c>
      <c r="AN5" s="112">
        <v>1</v>
      </c>
      <c r="AO5" s="112">
        <v>0</v>
      </c>
      <c r="AP5" s="112">
        <v>0</v>
      </c>
      <c r="AQ5" s="112">
        <v>0</v>
      </c>
      <c r="AR5" s="112">
        <v>0</v>
      </c>
      <c r="AS5" s="113">
        <f>SUM(5_Signes_de_qualité!D5:AR5)</f>
        <v>11</v>
      </c>
      <c r="AT5" s="113">
        <f t="shared" si="0"/>
        <v>3.4</v>
      </c>
      <c r="AV5" s="117">
        <v>9</v>
      </c>
      <c r="AW5" s="117">
        <v>2.2</v>
      </c>
    </row>
    <row r="6" spans="1:49" ht="14.25">
      <c r="A6" s="112">
        <v>30237</v>
      </c>
      <c r="B6" s="112" t="s">
        <v>166</v>
      </c>
      <c r="C6" s="112" t="s">
        <v>89</v>
      </c>
      <c r="D6" s="112">
        <v>0</v>
      </c>
      <c r="E6" s="112">
        <v>1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1</v>
      </c>
      <c r="M6" s="112">
        <v>1</v>
      </c>
      <c r="N6" s="112">
        <v>0</v>
      </c>
      <c r="O6" s="112">
        <v>0</v>
      </c>
      <c r="P6" s="112">
        <v>1</v>
      </c>
      <c r="Q6" s="112">
        <v>0</v>
      </c>
      <c r="R6" s="112">
        <v>1</v>
      </c>
      <c r="S6" s="112">
        <v>0</v>
      </c>
      <c r="T6" s="112">
        <v>0</v>
      </c>
      <c r="U6" s="112">
        <v>1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2">
        <v>0</v>
      </c>
      <c r="AD6" s="112">
        <v>0</v>
      </c>
      <c r="AE6" s="112">
        <v>0</v>
      </c>
      <c r="AF6" s="112">
        <v>0</v>
      </c>
      <c r="AG6" s="112">
        <v>1</v>
      </c>
      <c r="AH6" s="112">
        <v>0</v>
      </c>
      <c r="AI6" s="112">
        <v>0</v>
      </c>
      <c r="AJ6" s="112">
        <v>0</v>
      </c>
      <c r="AK6" s="112">
        <v>0</v>
      </c>
      <c r="AL6" s="112">
        <v>0</v>
      </c>
      <c r="AM6" s="112">
        <v>1</v>
      </c>
      <c r="AN6" s="112">
        <v>1</v>
      </c>
      <c r="AO6" s="112">
        <v>0</v>
      </c>
      <c r="AP6" s="112">
        <v>0</v>
      </c>
      <c r="AQ6" s="112">
        <v>0</v>
      </c>
      <c r="AR6" s="112">
        <v>0</v>
      </c>
      <c r="AS6" s="113">
        <f>SUM(5_Signes_de_qualité!D6:AR6)</f>
        <v>9</v>
      </c>
      <c r="AT6" s="113">
        <f t="shared" si="0"/>
        <v>2.2</v>
      </c>
      <c r="AV6" s="117">
        <v>10</v>
      </c>
      <c r="AW6" s="117">
        <v>2.8</v>
      </c>
    </row>
    <row r="7" spans="1:49" ht="14.25">
      <c r="A7" s="112">
        <v>30247</v>
      </c>
      <c r="B7" s="112" t="s">
        <v>167</v>
      </c>
      <c r="C7" s="112" t="s">
        <v>89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1</v>
      </c>
      <c r="M7" s="112">
        <v>1</v>
      </c>
      <c r="N7" s="112">
        <v>0</v>
      </c>
      <c r="O7" s="112">
        <v>0</v>
      </c>
      <c r="P7" s="112">
        <v>0</v>
      </c>
      <c r="Q7" s="112">
        <v>0</v>
      </c>
      <c r="R7" s="112">
        <v>1</v>
      </c>
      <c r="S7" s="112">
        <v>1</v>
      </c>
      <c r="T7" s="112">
        <v>1</v>
      </c>
      <c r="U7" s="112">
        <v>1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1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1</v>
      </c>
      <c r="AN7" s="112">
        <v>1</v>
      </c>
      <c r="AO7" s="112">
        <v>0</v>
      </c>
      <c r="AP7" s="112">
        <v>0</v>
      </c>
      <c r="AQ7" s="112">
        <v>0</v>
      </c>
      <c r="AR7" s="112">
        <v>0</v>
      </c>
      <c r="AS7" s="113">
        <f>SUM(5_Signes_de_qualité!D7:AR7)</f>
        <v>9</v>
      </c>
      <c r="AT7" s="113">
        <f t="shared" si="0"/>
        <v>2.2</v>
      </c>
      <c r="AV7" s="117">
        <v>11</v>
      </c>
      <c r="AW7" s="117">
        <v>3.4</v>
      </c>
    </row>
    <row r="8" spans="1:49" ht="14.25">
      <c r="A8" s="112">
        <v>30266</v>
      </c>
      <c r="B8" s="112" t="s">
        <v>168</v>
      </c>
      <c r="C8" s="112" t="s">
        <v>89</v>
      </c>
      <c r="D8" s="112">
        <v>0</v>
      </c>
      <c r="E8" s="112">
        <v>1</v>
      </c>
      <c r="F8" s="112">
        <v>1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1</v>
      </c>
      <c r="M8" s="112">
        <v>1</v>
      </c>
      <c r="N8" s="112">
        <v>0</v>
      </c>
      <c r="O8" s="112">
        <v>0</v>
      </c>
      <c r="P8" s="112">
        <v>0</v>
      </c>
      <c r="Q8" s="112">
        <v>0</v>
      </c>
      <c r="R8" s="112">
        <v>1</v>
      </c>
      <c r="S8" s="112">
        <v>1</v>
      </c>
      <c r="T8" s="112">
        <v>1</v>
      </c>
      <c r="U8" s="112">
        <v>1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1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1</v>
      </c>
      <c r="AN8" s="112">
        <v>1</v>
      </c>
      <c r="AO8" s="112">
        <v>0</v>
      </c>
      <c r="AP8" s="112">
        <v>0</v>
      </c>
      <c r="AQ8" s="112">
        <v>0</v>
      </c>
      <c r="AR8" s="112">
        <v>0</v>
      </c>
      <c r="AS8" s="113">
        <f>SUM(5_Signes_de_qualité!D8:AR8)</f>
        <v>11</v>
      </c>
      <c r="AT8" s="113">
        <f t="shared" si="0"/>
        <v>3.4</v>
      </c>
      <c r="AV8" s="117">
        <v>12</v>
      </c>
      <c r="AW8" s="117">
        <v>4</v>
      </c>
    </row>
    <row r="9" spans="1:46" ht="14.25">
      <c r="A9" s="112">
        <v>30293</v>
      </c>
      <c r="B9" s="112" t="s">
        <v>169</v>
      </c>
      <c r="C9" s="112" t="s">
        <v>89</v>
      </c>
      <c r="D9" s="112">
        <v>0</v>
      </c>
      <c r="E9" s="112">
        <v>1</v>
      </c>
      <c r="F9" s="112">
        <v>1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1</v>
      </c>
      <c r="M9" s="112">
        <v>1</v>
      </c>
      <c r="N9" s="112">
        <v>0</v>
      </c>
      <c r="O9" s="112">
        <v>0</v>
      </c>
      <c r="P9" s="112">
        <v>0</v>
      </c>
      <c r="Q9" s="112">
        <v>0</v>
      </c>
      <c r="R9" s="112">
        <v>1</v>
      </c>
      <c r="S9" s="112">
        <v>1</v>
      </c>
      <c r="T9" s="112">
        <v>1</v>
      </c>
      <c r="U9" s="112">
        <v>1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1</v>
      </c>
      <c r="AF9" s="112">
        <v>0</v>
      </c>
      <c r="AG9" s="112">
        <v>1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1</v>
      </c>
      <c r="AN9" s="112">
        <v>1</v>
      </c>
      <c r="AO9" s="112">
        <v>0</v>
      </c>
      <c r="AP9" s="112">
        <v>0</v>
      </c>
      <c r="AQ9" s="112">
        <v>0</v>
      </c>
      <c r="AR9" s="112">
        <v>0</v>
      </c>
      <c r="AS9" s="113">
        <f>SUM(5_Signes_de_qualité!D9:AR9)</f>
        <v>12</v>
      </c>
      <c r="AT9" s="113">
        <f t="shared" si="0"/>
        <v>4</v>
      </c>
    </row>
    <row r="10" spans="1:46" ht="14.25">
      <c r="A10" s="112">
        <v>30303</v>
      </c>
      <c r="B10" s="112" t="s">
        <v>170</v>
      </c>
      <c r="C10" s="112" t="s">
        <v>89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1</v>
      </c>
      <c r="M10" s="112">
        <v>1</v>
      </c>
      <c r="N10" s="112">
        <v>0</v>
      </c>
      <c r="O10" s="112">
        <v>0</v>
      </c>
      <c r="P10" s="112">
        <v>0</v>
      </c>
      <c r="Q10" s="112">
        <v>0</v>
      </c>
      <c r="R10" s="112">
        <v>1</v>
      </c>
      <c r="S10" s="112">
        <v>0</v>
      </c>
      <c r="T10" s="112">
        <v>0</v>
      </c>
      <c r="U10" s="112">
        <v>1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1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1</v>
      </c>
      <c r="AN10" s="112">
        <v>1</v>
      </c>
      <c r="AO10" s="112">
        <v>0</v>
      </c>
      <c r="AP10" s="112">
        <v>0</v>
      </c>
      <c r="AQ10" s="112">
        <v>0</v>
      </c>
      <c r="AR10" s="112">
        <v>0</v>
      </c>
      <c r="AS10" s="113">
        <f>SUM(5_Signes_de_qualité!D10:AR10)</f>
        <v>7</v>
      </c>
      <c r="AT10" s="113">
        <f t="shared" si="0"/>
        <v>1</v>
      </c>
    </row>
    <row r="11" spans="1:46" ht="14.25">
      <c r="A11" s="112">
        <v>30327</v>
      </c>
      <c r="B11" s="112" t="s">
        <v>171</v>
      </c>
      <c r="C11" s="112" t="s">
        <v>89</v>
      </c>
      <c r="D11" s="112">
        <v>0</v>
      </c>
      <c r="E11" s="112">
        <v>1</v>
      </c>
      <c r="F11" s="112">
        <v>1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1</v>
      </c>
      <c r="M11" s="112">
        <v>1</v>
      </c>
      <c r="N11" s="112">
        <v>0</v>
      </c>
      <c r="O11" s="112">
        <v>0</v>
      </c>
      <c r="P11" s="112">
        <v>0</v>
      </c>
      <c r="Q11" s="112">
        <v>0</v>
      </c>
      <c r="R11" s="112">
        <v>1</v>
      </c>
      <c r="S11" s="112">
        <v>0</v>
      </c>
      <c r="T11" s="112">
        <v>0</v>
      </c>
      <c r="U11" s="112">
        <v>1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1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1</v>
      </c>
      <c r="AN11" s="112">
        <v>1</v>
      </c>
      <c r="AO11" s="112">
        <v>0</v>
      </c>
      <c r="AP11" s="112">
        <v>0</v>
      </c>
      <c r="AQ11" s="112">
        <v>0</v>
      </c>
      <c r="AR11" s="112">
        <v>0</v>
      </c>
      <c r="AS11" s="113">
        <f>SUM(5_Signes_de_qualité!D11:AR11)</f>
        <v>9</v>
      </c>
      <c r="AT11" s="113">
        <f t="shared" si="0"/>
        <v>2.2</v>
      </c>
    </row>
    <row r="12" spans="1:49" ht="15">
      <c r="A12" s="112">
        <v>30009</v>
      </c>
      <c r="B12" s="112" t="s">
        <v>172</v>
      </c>
      <c r="C12" s="112" t="s">
        <v>90</v>
      </c>
      <c r="D12" s="112">
        <v>0</v>
      </c>
      <c r="E12" s="112">
        <v>1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1</v>
      </c>
      <c r="M12" s="112">
        <v>1</v>
      </c>
      <c r="N12" s="112">
        <v>0</v>
      </c>
      <c r="O12" s="112">
        <v>0</v>
      </c>
      <c r="P12" s="112">
        <v>0</v>
      </c>
      <c r="Q12" s="112">
        <v>1</v>
      </c>
      <c r="R12" s="112">
        <v>0</v>
      </c>
      <c r="S12" s="112">
        <v>0</v>
      </c>
      <c r="T12" s="112">
        <v>0</v>
      </c>
      <c r="U12" s="112">
        <v>1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1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1</v>
      </c>
      <c r="AN12" s="112">
        <v>1</v>
      </c>
      <c r="AO12" s="112">
        <v>0</v>
      </c>
      <c r="AP12" s="112">
        <v>0</v>
      </c>
      <c r="AQ12" s="112">
        <v>0</v>
      </c>
      <c r="AR12" s="112">
        <v>0</v>
      </c>
      <c r="AS12" s="113">
        <f>SUM(5_Signes_de_qualité!D12:AR12)</f>
        <v>9</v>
      </c>
      <c r="AT12" s="113">
        <f aca="true" t="shared" si="1" ref="AT12:AT17">VLOOKUP(AS12,T_CAUSSE_LARZAC,2,0)</f>
        <v>4</v>
      </c>
      <c r="AV12" s="114" t="s">
        <v>159</v>
      </c>
      <c r="AW12" s="114" t="s">
        <v>90</v>
      </c>
    </row>
    <row r="13" spans="1:49" ht="14.25">
      <c r="A13" s="112">
        <v>30040</v>
      </c>
      <c r="B13" s="112" t="s">
        <v>173</v>
      </c>
      <c r="C13" s="112" t="s">
        <v>90</v>
      </c>
      <c r="D13" s="112">
        <v>0</v>
      </c>
      <c r="E13" s="112">
        <v>1</v>
      </c>
      <c r="F13" s="112">
        <v>0</v>
      </c>
      <c r="G13" s="112">
        <v>1</v>
      </c>
      <c r="H13" s="112">
        <v>0</v>
      </c>
      <c r="I13" s="112">
        <v>0</v>
      </c>
      <c r="J13" s="112">
        <v>0</v>
      </c>
      <c r="K13" s="112">
        <v>0</v>
      </c>
      <c r="L13" s="112">
        <v>1</v>
      </c>
      <c r="M13" s="112">
        <v>1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1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1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1</v>
      </c>
      <c r="AN13" s="112">
        <v>1</v>
      </c>
      <c r="AO13" s="112">
        <v>0</v>
      </c>
      <c r="AP13" s="112">
        <v>0</v>
      </c>
      <c r="AQ13" s="112">
        <v>0</v>
      </c>
      <c r="AR13" s="112">
        <v>0</v>
      </c>
      <c r="AS13" s="113">
        <f>SUM(5_Signes_de_qualité!D13:AR13)</f>
        <v>8</v>
      </c>
      <c r="AT13" s="113">
        <f t="shared" si="1"/>
        <v>2.5</v>
      </c>
      <c r="AV13" s="117">
        <v>7</v>
      </c>
      <c r="AW13" s="117">
        <v>1</v>
      </c>
    </row>
    <row r="14" spans="1:49" ht="14.25">
      <c r="A14" s="112">
        <v>30064</v>
      </c>
      <c r="B14" s="112" t="s">
        <v>174</v>
      </c>
      <c r="C14" s="112" t="s">
        <v>90</v>
      </c>
      <c r="D14" s="112">
        <v>0</v>
      </c>
      <c r="E14" s="112">
        <v>0</v>
      </c>
      <c r="F14" s="112">
        <v>0</v>
      </c>
      <c r="G14" s="112">
        <v>1</v>
      </c>
      <c r="H14" s="112">
        <v>0</v>
      </c>
      <c r="I14" s="112">
        <v>0</v>
      </c>
      <c r="J14" s="112">
        <v>0</v>
      </c>
      <c r="K14" s="112">
        <v>0</v>
      </c>
      <c r="L14" s="112">
        <v>1</v>
      </c>
      <c r="M14" s="112">
        <v>1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1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1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1</v>
      </c>
      <c r="AN14" s="112">
        <v>1</v>
      </c>
      <c r="AO14" s="112">
        <v>0</v>
      </c>
      <c r="AP14" s="112">
        <v>0</v>
      </c>
      <c r="AQ14" s="112">
        <v>0</v>
      </c>
      <c r="AR14" s="112">
        <v>0</v>
      </c>
      <c r="AS14" s="113">
        <f>SUM(5_Signes_de_qualité!D14:AR14)</f>
        <v>7</v>
      </c>
      <c r="AT14" s="113">
        <f t="shared" si="1"/>
        <v>1</v>
      </c>
      <c r="AV14" s="117">
        <v>8</v>
      </c>
      <c r="AW14" s="117">
        <v>2.5</v>
      </c>
    </row>
    <row r="15" spans="1:49" ht="14.25">
      <c r="A15" s="112">
        <v>30176</v>
      </c>
      <c r="B15" s="112" t="s">
        <v>175</v>
      </c>
      <c r="C15" s="112" t="s">
        <v>90</v>
      </c>
      <c r="D15" s="112">
        <v>0</v>
      </c>
      <c r="E15" s="112">
        <v>1</v>
      </c>
      <c r="F15" s="112">
        <v>0</v>
      </c>
      <c r="G15" s="112">
        <v>1</v>
      </c>
      <c r="H15" s="112">
        <v>0</v>
      </c>
      <c r="I15" s="112">
        <v>0</v>
      </c>
      <c r="J15" s="112">
        <v>0</v>
      </c>
      <c r="K15" s="112">
        <v>0</v>
      </c>
      <c r="L15" s="112">
        <v>1</v>
      </c>
      <c r="M15" s="112">
        <v>1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1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1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1</v>
      </c>
      <c r="AN15" s="112">
        <v>1</v>
      </c>
      <c r="AO15" s="112">
        <v>0</v>
      </c>
      <c r="AP15" s="112">
        <v>0</v>
      </c>
      <c r="AQ15" s="112">
        <v>0</v>
      </c>
      <c r="AR15" s="112">
        <v>0</v>
      </c>
      <c r="AS15" s="113">
        <f>SUM(5_Signes_de_qualité!D15:AR15)</f>
        <v>8</v>
      </c>
      <c r="AT15" s="113">
        <f t="shared" si="1"/>
        <v>2.5</v>
      </c>
      <c r="AV15" s="117">
        <v>9</v>
      </c>
      <c r="AW15" s="117">
        <v>4</v>
      </c>
    </row>
    <row r="16" spans="1:48" ht="14.25">
      <c r="A16" s="112">
        <v>30219</v>
      </c>
      <c r="B16" s="112" t="s">
        <v>176</v>
      </c>
      <c r="C16" s="112" t="s">
        <v>90</v>
      </c>
      <c r="D16" s="112">
        <v>0</v>
      </c>
      <c r="E16" s="112">
        <v>1</v>
      </c>
      <c r="F16" s="112">
        <v>0</v>
      </c>
      <c r="G16" s="112">
        <v>1</v>
      </c>
      <c r="H16" s="112">
        <v>0</v>
      </c>
      <c r="I16" s="112">
        <v>0</v>
      </c>
      <c r="J16" s="112">
        <v>0</v>
      </c>
      <c r="K16" s="112">
        <v>0</v>
      </c>
      <c r="L16" s="112">
        <v>1</v>
      </c>
      <c r="M16" s="112">
        <v>1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1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1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1</v>
      </c>
      <c r="AN16" s="112">
        <v>1</v>
      </c>
      <c r="AO16" s="112">
        <v>0</v>
      </c>
      <c r="AP16" s="112">
        <v>0</v>
      </c>
      <c r="AQ16" s="112">
        <v>0</v>
      </c>
      <c r="AR16" s="112">
        <v>0</v>
      </c>
      <c r="AS16" s="113">
        <f>SUM(5_Signes_de_qualité!D16:AR16)</f>
        <v>8</v>
      </c>
      <c r="AT16" s="113">
        <f t="shared" si="1"/>
        <v>2.5</v>
      </c>
      <c r="AV16" s="119"/>
    </row>
    <row r="17" spans="1:48" ht="14.25">
      <c r="A17" s="112">
        <v>30353</v>
      </c>
      <c r="B17" s="112" t="s">
        <v>177</v>
      </c>
      <c r="C17" s="112" t="s">
        <v>90</v>
      </c>
      <c r="D17" s="112">
        <v>0</v>
      </c>
      <c r="E17" s="112">
        <v>1</v>
      </c>
      <c r="F17" s="112">
        <v>0</v>
      </c>
      <c r="G17" s="112">
        <v>1</v>
      </c>
      <c r="H17" s="112">
        <v>0</v>
      </c>
      <c r="I17" s="112">
        <v>0</v>
      </c>
      <c r="J17" s="112">
        <v>0</v>
      </c>
      <c r="K17" s="112">
        <v>0</v>
      </c>
      <c r="L17" s="112">
        <v>1</v>
      </c>
      <c r="M17" s="112">
        <v>1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1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1</v>
      </c>
      <c r="AN17" s="112">
        <v>1</v>
      </c>
      <c r="AO17" s="112">
        <v>0</v>
      </c>
      <c r="AP17" s="112">
        <v>0</v>
      </c>
      <c r="AQ17" s="112">
        <v>0</v>
      </c>
      <c r="AR17" s="112">
        <v>0</v>
      </c>
      <c r="AS17" s="113">
        <f>SUM(5_Signes_de_qualité!D17:AR17)</f>
        <v>8</v>
      </c>
      <c r="AT17" s="113">
        <f t="shared" si="1"/>
        <v>2.5</v>
      </c>
      <c r="AV17" s="119"/>
    </row>
    <row r="18" spans="1:49" ht="15">
      <c r="A18" s="112">
        <v>30007</v>
      </c>
      <c r="B18" s="112" t="s">
        <v>178</v>
      </c>
      <c r="C18" s="112" t="s">
        <v>179</v>
      </c>
      <c r="D18" s="112">
        <v>0</v>
      </c>
      <c r="E18" s="112">
        <v>0</v>
      </c>
      <c r="F18" s="112">
        <v>0</v>
      </c>
      <c r="G18" s="112">
        <v>0</v>
      </c>
      <c r="H18" s="112">
        <v>1</v>
      </c>
      <c r="I18" s="112">
        <v>1</v>
      </c>
      <c r="J18" s="112">
        <v>0</v>
      </c>
      <c r="K18" s="112">
        <v>0</v>
      </c>
      <c r="L18" s="112">
        <v>1</v>
      </c>
      <c r="M18" s="112">
        <v>1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1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1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1</v>
      </c>
      <c r="AN18" s="112">
        <v>1</v>
      </c>
      <c r="AO18" s="112">
        <v>0</v>
      </c>
      <c r="AP18" s="112">
        <v>0</v>
      </c>
      <c r="AQ18" s="112">
        <v>0</v>
      </c>
      <c r="AR18" s="112">
        <v>0</v>
      </c>
      <c r="AS18" s="113">
        <f>SUM(5_Signes_de_qualité!D18:AR18)</f>
        <v>8</v>
      </c>
      <c r="AT18" s="113">
        <f aca="true" t="shared" si="2" ref="AT18:AT96">VLOOKUP(AS18,T_CEVENNES,2,0)</f>
        <v>2.5</v>
      </c>
      <c r="AV18" s="114" t="s">
        <v>159</v>
      </c>
      <c r="AW18" s="114" t="s">
        <v>91</v>
      </c>
    </row>
    <row r="19" spans="1:49" ht="14.25">
      <c r="A19" s="112">
        <v>30010</v>
      </c>
      <c r="B19" s="112" t="s">
        <v>180</v>
      </c>
      <c r="C19" s="112" t="s">
        <v>179</v>
      </c>
      <c r="D19" s="112">
        <v>0</v>
      </c>
      <c r="E19" s="112">
        <v>1</v>
      </c>
      <c r="F19" s="112">
        <v>0</v>
      </c>
      <c r="G19" s="112">
        <v>0</v>
      </c>
      <c r="H19" s="112">
        <v>1</v>
      </c>
      <c r="I19" s="112">
        <v>1</v>
      </c>
      <c r="J19" s="112">
        <v>0</v>
      </c>
      <c r="K19" s="112">
        <v>0</v>
      </c>
      <c r="L19" s="112">
        <v>0</v>
      </c>
      <c r="M19" s="112">
        <v>1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1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1</v>
      </c>
      <c r="AN19" s="112">
        <v>1</v>
      </c>
      <c r="AO19" s="112">
        <v>0</v>
      </c>
      <c r="AP19" s="112">
        <v>0</v>
      </c>
      <c r="AQ19" s="112">
        <v>0</v>
      </c>
      <c r="AR19" s="112">
        <v>0</v>
      </c>
      <c r="AS19" s="113">
        <f>SUM(5_Signes_de_qualité!D19:AR19)</f>
        <v>8</v>
      </c>
      <c r="AT19" s="113">
        <f t="shared" si="2"/>
        <v>2.5</v>
      </c>
      <c r="AV19" s="117">
        <v>7</v>
      </c>
      <c r="AW19" s="117">
        <v>1</v>
      </c>
    </row>
    <row r="20" spans="1:49" ht="14.25">
      <c r="A20" s="112">
        <v>30015</v>
      </c>
      <c r="B20" s="112" t="s">
        <v>181</v>
      </c>
      <c r="C20" s="112" t="s">
        <v>179</v>
      </c>
      <c r="D20" s="112">
        <v>0</v>
      </c>
      <c r="E20" s="112">
        <v>1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1</v>
      </c>
      <c r="M20" s="112">
        <v>1</v>
      </c>
      <c r="N20" s="112">
        <v>1</v>
      </c>
      <c r="O20" s="112">
        <v>0</v>
      </c>
      <c r="P20" s="112">
        <v>0</v>
      </c>
      <c r="Q20" s="112">
        <v>1</v>
      </c>
      <c r="R20" s="112">
        <v>0</v>
      </c>
      <c r="S20" s="112">
        <v>0</v>
      </c>
      <c r="T20" s="112">
        <v>0</v>
      </c>
      <c r="U20" s="112">
        <v>1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1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1</v>
      </c>
      <c r="AN20" s="112">
        <v>1</v>
      </c>
      <c r="AO20" s="112">
        <v>0</v>
      </c>
      <c r="AP20" s="112">
        <v>0</v>
      </c>
      <c r="AQ20" s="112">
        <v>0</v>
      </c>
      <c r="AR20" s="112">
        <v>0</v>
      </c>
      <c r="AS20" s="113">
        <f>SUM(5_Signes_de_qualité!D20:AR20)</f>
        <v>9</v>
      </c>
      <c r="AT20" s="113">
        <f t="shared" si="2"/>
        <v>4</v>
      </c>
      <c r="AV20" s="117">
        <v>8</v>
      </c>
      <c r="AW20" s="117">
        <v>2.5</v>
      </c>
    </row>
    <row r="21" spans="1:49" ht="14.25">
      <c r="A21" s="112">
        <v>30016</v>
      </c>
      <c r="B21" s="112" t="s">
        <v>182</v>
      </c>
      <c r="C21" s="112" t="s">
        <v>179</v>
      </c>
      <c r="D21" s="112">
        <v>0</v>
      </c>
      <c r="E21" s="112">
        <v>1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1</v>
      </c>
      <c r="M21" s="112">
        <v>1</v>
      </c>
      <c r="N21" s="112">
        <v>1</v>
      </c>
      <c r="O21" s="112">
        <v>0</v>
      </c>
      <c r="P21" s="112">
        <v>0</v>
      </c>
      <c r="Q21" s="112">
        <v>1</v>
      </c>
      <c r="R21" s="112">
        <v>0</v>
      </c>
      <c r="S21" s="112">
        <v>0</v>
      </c>
      <c r="T21" s="112">
        <v>0</v>
      </c>
      <c r="U21" s="112">
        <v>1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1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1</v>
      </c>
      <c r="AN21" s="112">
        <v>1</v>
      </c>
      <c r="AO21" s="112">
        <v>0</v>
      </c>
      <c r="AP21" s="112">
        <v>0</v>
      </c>
      <c r="AQ21" s="112">
        <v>0</v>
      </c>
      <c r="AR21" s="112">
        <v>0</v>
      </c>
      <c r="AS21" s="113">
        <f>SUM(5_Signes_de_qualité!D21:AR21)</f>
        <v>9</v>
      </c>
      <c r="AT21" s="113">
        <f t="shared" si="2"/>
        <v>4</v>
      </c>
      <c r="AV21" s="117">
        <v>9</v>
      </c>
      <c r="AW21" s="117">
        <v>4</v>
      </c>
    </row>
    <row r="22" spans="1:48" ht="14.25">
      <c r="A22" s="112">
        <v>30017</v>
      </c>
      <c r="B22" s="112" t="s">
        <v>183</v>
      </c>
      <c r="C22" s="112" t="s">
        <v>179</v>
      </c>
      <c r="D22" s="112">
        <v>0</v>
      </c>
      <c r="E22" s="112">
        <v>1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1</v>
      </c>
      <c r="N22" s="112">
        <v>1</v>
      </c>
      <c r="O22" s="112">
        <v>0</v>
      </c>
      <c r="P22" s="112">
        <v>0</v>
      </c>
      <c r="Q22" s="112">
        <v>1</v>
      </c>
      <c r="R22" s="112">
        <v>0</v>
      </c>
      <c r="S22" s="112">
        <v>0</v>
      </c>
      <c r="T22" s="112">
        <v>0</v>
      </c>
      <c r="U22" s="112">
        <v>1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1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1</v>
      </c>
      <c r="AN22" s="112">
        <v>1</v>
      </c>
      <c r="AO22" s="112">
        <v>0</v>
      </c>
      <c r="AP22" s="112">
        <v>0</v>
      </c>
      <c r="AQ22" s="112">
        <v>0</v>
      </c>
      <c r="AR22" s="112">
        <v>0</v>
      </c>
      <c r="AS22" s="113">
        <f>SUM(5_Signes_de_qualité!D22:AR22)</f>
        <v>9</v>
      </c>
      <c r="AT22" s="113">
        <f t="shared" si="2"/>
        <v>4</v>
      </c>
      <c r="AV22" s="119"/>
    </row>
    <row r="23" spans="1:46" ht="14.25">
      <c r="A23" s="112">
        <v>30022</v>
      </c>
      <c r="B23" s="112" t="s">
        <v>184</v>
      </c>
      <c r="C23" s="112" t="s">
        <v>179</v>
      </c>
      <c r="D23" s="112">
        <v>0</v>
      </c>
      <c r="E23" s="112">
        <v>1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1</v>
      </c>
      <c r="M23" s="112">
        <v>1</v>
      </c>
      <c r="N23" s="112">
        <v>0</v>
      </c>
      <c r="O23" s="112">
        <v>0</v>
      </c>
      <c r="P23" s="112">
        <v>1</v>
      </c>
      <c r="Q23" s="112">
        <v>1</v>
      </c>
      <c r="R23" s="112">
        <v>0</v>
      </c>
      <c r="S23" s="112">
        <v>0</v>
      </c>
      <c r="T23" s="112">
        <v>0</v>
      </c>
      <c r="U23" s="112">
        <v>1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1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1</v>
      </c>
      <c r="AN23" s="112">
        <v>1</v>
      </c>
      <c r="AO23" s="112">
        <v>0</v>
      </c>
      <c r="AP23" s="112">
        <v>0</v>
      </c>
      <c r="AQ23" s="112">
        <v>0</v>
      </c>
      <c r="AR23" s="112">
        <v>0</v>
      </c>
      <c r="AS23" s="113">
        <f>SUM(5_Signes_de_qualité!D23:AR23)</f>
        <v>9</v>
      </c>
      <c r="AT23" s="113">
        <f t="shared" si="2"/>
        <v>4</v>
      </c>
    </row>
    <row r="24" spans="1:46" ht="14.25">
      <c r="A24" s="112">
        <v>30024</v>
      </c>
      <c r="B24" s="112" t="s">
        <v>185</v>
      </c>
      <c r="C24" s="112" t="s">
        <v>179</v>
      </c>
      <c r="D24" s="112">
        <v>0</v>
      </c>
      <c r="E24" s="112">
        <v>1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1</v>
      </c>
      <c r="M24" s="112">
        <v>1</v>
      </c>
      <c r="N24" s="112">
        <v>1</v>
      </c>
      <c r="O24" s="112">
        <v>0</v>
      </c>
      <c r="P24" s="112">
        <v>0</v>
      </c>
      <c r="Q24" s="112">
        <v>1</v>
      </c>
      <c r="R24" s="112">
        <v>0</v>
      </c>
      <c r="S24" s="112">
        <v>0</v>
      </c>
      <c r="T24" s="112">
        <v>0</v>
      </c>
      <c r="U24" s="112">
        <v>1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1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1</v>
      </c>
      <c r="AN24" s="112">
        <v>1</v>
      </c>
      <c r="AO24" s="112">
        <v>0</v>
      </c>
      <c r="AP24" s="112">
        <v>0</v>
      </c>
      <c r="AQ24" s="112">
        <v>0</v>
      </c>
      <c r="AR24" s="112">
        <v>0</v>
      </c>
      <c r="AS24" s="113">
        <f>SUM(5_Signes_de_qualité!D24:AR24)</f>
        <v>9</v>
      </c>
      <c r="AT24" s="113">
        <f t="shared" si="2"/>
        <v>4</v>
      </c>
    </row>
    <row r="25" spans="1:46" ht="14.25">
      <c r="A25" s="112">
        <v>30025</v>
      </c>
      <c r="B25" s="112" t="s">
        <v>186</v>
      </c>
      <c r="C25" s="112" t="s">
        <v>179</v>
      </c>
      <c r="D25" s="112">
        <v>0</v>
      </c>
      <c r="E25" s="112">
        <v>1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1</v>
      </c>
      <c r="M25" s="112">
        <v>1</v>
      </c>
      <c r="N25" s="112">
        <v>1</v>
      </c>
      <c r="O25" s="112">
        <v>0</v>
      </c>
      <c r="P25" s="112">
        <v>0</v>
      </c>
      <c r="Q25" s="112">
        <v>1</v>
      </c>
      <c r="R25" s="112">
        <v>0</v>
      </c>
      <c r="S25" s="112">
        <v>0</v>
      </c>
      <c r="T25" s="112">
        <v>0</v>
      </c>
      <c r="U25" s="112">
        <v>1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1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1</v>
      </c>
      <c r="AN25" s="112">
        <v>1</v>
      </c>
      <c r="AO25" s="112">
        <v>0</v>
      </c>
      <c r="AP25" s="112">
        <v>0</v>
      </c>
      <c r="AQ25" s="112">
        <v>0</v>
      </c>
      <c r="AR25" s="112">
        <v>0</v>
      </c>
      <c r="AS25" s="113">
        <f>SUM(5_Signes_de_qualité!D25:AR25)</f>
        <v>9</v>
      </c>
      <c r="AT25" s="113">
        <f t="shared" si="2"/>
        <v>4</v>
      </c>
    </row>
    <row r="26" spans="1:46" ht="14.25">
      <c r="A26" s="112">
        <v>30026</v>
      </c>
      <c r="B26" s="112" t="s">
        <v>187</v>
      </c>
      <c r="C26" s="112" t="s">
        <v>179</v>
      </c>
      <c r="D26" s="112">
        <v>0</v>
      </c>
      <c r="E26" s="112">
        <v>1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1</v>
      </c>
      <c r="M26" s="112">
        <v>1</v>
      </c>
      <c r="N26" s="112">
        <v>1</v>
      </c>
      <c r="O26" s="112">
        <v>0</v>
      </c>
      <c r="P26" s="112">
        <v>0</v>
      </c>
      <c r="Q26" s="112">
        <v>1</v>
      </c>
      <c r="R26" s="112">
        <v>0</v>
      </c>
      <c r="S26" s="112">
        <v>0</v>
      </c>
      <c r="T26" s="112">
        <v>0</v>
      </c>
      <c r="U26" s="112">
        <v>1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1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1</v>
      </c>
      <c r="AN26" s="112">
        <v>1</v>
      </c>
      <c r="AO26" s="112">
        <v>0</v>
      </c>
      <c r="AP26" s="112">
        <v>0</v>
      </c>
      <c r="AQ26" s="112">
        <v>0</v>
      </c>
      <c r="AR26" s="112">
        <v>0</v>
      </c>
      <c r="AS26" s="113">
        <f>SUM(5_Signes_de_qualité!D26:AR26)</f>
        <v>9</v>
      </c>
      <c r="AT26" s="113">
        <f t="shared" si="2"/>
        <v>4</v>
      </c>
    </row>
    <row r="27" spans="1:46" ht="14.25">
      <c r="A27" s="112">
        <v>30037</v>
      </c>
      <c r="B27" s="112" t="s">
        <v>188</v>
      </c>
      <c r="C27" s="112" t="s">
        <v>179</v>
      </c>
      <c r="D27" s="112">
        <v>0</v>
      </c>
      <c r="E27" s="112">
        <v>1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1</v>
      </c>
      <c r="M27" s="112">
        <v>1</v>
      </c>
      <c r="N27" s="112">
        <v>0</v>
      </c>
      <c r="O27" s="112">
        <v>0</v>
      </c>
      <c r="P27" s="112">
        <v>0</v>
      </c>
      <c r="Q27" s="112">
        <v>1</v>
      </c>
      <c r="R27" s="112">
        <v>0</v>
      </c>
      <c r="S27" s="112">
        <v>0</v>
      </c>
      <c r="T27" s="112">
        <v>0</v>
      </c>
      <c r="U27" s="112">
        <v>1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1</v>
      </c>
      <c r="AN27" s="112">
        <v>1</v>
      </c>
      <c r="AO27" s="112">
        <v>0</v>
      </c>
      <c r="AP27" s="112">
        <v>0</v>
      </c>
      <c r="AQ27" s="112">
        <v>0</v>
      </c>
      <c r="AR27" s="112">
        <v>0</v>
      </c>
      <c r="AS27" s="113">
        <f>SUM(5_Signes_de_qualité!D27:AR27)</f>
        <v>8</v>
      </c>
      <c r="AT27" s="113">
        <f t="shared" si="2"/>
        <v>2.5</v>
      </c>
    </row>
    <row r="28" spans="1:46" ht="14.25">
      <c r="A28" s="112">
        <v>30038</v>
      </c>
      <c r="B28" s="112" t="s">
        <v>189</v>
      </c>
      <c r="C28" s="112" t="s">
        <v>179</v>
      </c>
      <c r="D28" s="112">
        <v>0</v>
      </c>
      <c r="E28" s="112">
        <v>1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1</v>
      </c>
      <c r="M28" s="112">
        <v>1</v>
      </c>
      <c r="N28" s="112">
        <v>1</v>
      </c>
      <c r="O28" s="112">
        <v>0</v>
      </c>
      <c r="P28" s="112">
        <v>0</v>
      </c>
      <c r="Q28" s="112">
        <v>1</v>
      </c>
      <c r="R28" s="112">
        <v>0</v>
      </c>
      <c r="S28" s="112">
        <v>0</v>
      </c>
      <c r="T28" s="112">
        <v>0</v>
      </c>
      <c r="U28" s="112">
        <v>1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1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1</v>
      </c>
      <c r="AN28" s="112">
        <v>1</v>
      </c>
      <c r="AO28" s="112">
        <v>0</v>
      </c>
      <c r="AP28" s="112">
        <v>0</v>
      </c>
      <c r="AQ28" s="112">
        <v>0</v>
      </c>
      <c r="AR28" s="112">
        <v>0</v>
      </c>
      <c r="AS28" s="113">
        <f>SUM(5_Signes_de_qualité!D28:AR28)</f>
        <v>9</v>
      </c>
      <c r="AT28" s="113">
        <f t="shared" si="2"/>
        <v>4</v>
      </c>
    </row>
    <row r="29" spans="1:46" ht="14.25">
      <c r="A29" s="112">
        <v>30044</v>
      </c>
      <c r="B29" s="112" t="s">
        <v>190</v>
      </c>
      <c r="C29" s="112" t="s">
        <v>179</v>
      </c>
      <c r="D29" s="112">
        <v>0</v>
      </c>
      <c r="E29" s="112">
        <v>1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1</v>
      </c>
      <c r="M29" s="112">
        <v>1</v>
      </c>
      <c r="N29" s="112">
        <v>0</v>
      </c>
      <c r="O29" s="112">
        <v>0</v>
      </c>
      <c r="P29" s="112">
        <v>0</v>
      </c>
      <c r="Q29" s="112">
        <v>1</v>
      </c>
      <c r="R29" s="112">
        <v>0</v>
      </c>
      <c r="S29" s="112">
        <v>0</v>
      </c>
      <c r="T29" s="112">
        <v>0</v>
      </c>
      <c r="U29" s="112">
        <v>1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1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1</v>
      </c>
      <c r="AN29" s="112">
        <v>1</v>
      </c>
      <c r="AO29" s="112">
        <v>0</v>
      </c>
      <c r="AP29" s="112">
        <v>0</v>
      </c>
      <c r="AQ29" s="112">
        <v>0</v>
      </c>
      <c r="AR29" s="112">
        <v>0</v>
      </c>
      <c r="AS29" s="113">
        <f>SUM(5_Signes_de_qualité!D29:AR29)</f>
        <v>8</v>
      </c>
      <c r="AT29" s="113">
        <f t="shared" si="2"/>
        <v>2.5</v>
      </c>
    </row>
    <row r="30" spans="1:46" ht="14.25">
      <c r="A30" s="112">
        <v>30045</v>
      </c>
      <c r="B30" s="112" t="s">
        <v>191</v>
      </c>
      <c r="C30" s="112" t="s">
        <v>179</v>
      </c>
      <c r="D30" s="112">
        <v>0</v>
      </c>
      <c r="E30" s="112">
        <v>1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1</v>
      </c>
      <c r="M30" s="112">
        <v>1</v>
      </c>
      <c r="N30" s="112">
        <v>0</v>
      </c>
      <c r="O30" s="112">
        <v>0</v>
      </c>
      <c r="P30" s="112">
        <v>1</v>
      </c>
      <c r="Q30" s="112">
        <v>1</v>
      </c>
      <c r="R30" s="112">
        <v>0</v>
      </c>
      <c r="S30" s="112">
        <v>0</v>
      </c>
      <c r="T30" s="112">
        <v>0</v>
      </c>
      <c r="U30" s="112">
        <v>1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1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1</v>
      </c>
      <c r="AN30" s="112">
        <v>1</v>
      </c>
      <c r="AO30" s="112">
        <v>0</v>
      </c>
      <c r="AP30" s="112">
        <v>0</v>
      </c>
      <c r="AQ30" s="112">
        <v>0</v>
      </c>
      <c r="AR30" s="112">
        <v>0</v>
      </c>
      <c r="AS30" s="113">
        <f>SUM(5_Signes_de_qualité!D30:AR30)</f>
        <v>9</v>
      </c>
      <c r="AT30" s="113">
        <f t="shared" si="2"/>
        <v>4</v>
      </c>
    </row>
    <row r="31" spans="1:46" ht="14.25">
      <c r="A31" s="112">
        <v>30051</v>
      </c>
      <c r="B31" s="112" t="s">
        <v>192</v>
      </c>
      <c r="C31" s="112" t="s">
        <v>179</v>
      </c>
      <c r="D31" s="112">
        <v>0</v>
      </c>
      <c r="E31" s="112">
        <v>1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1</v>
      </c>
      <c r="M31" s="112">
        <v>1</v>
      </c>
      <c r="N31" s="112">
        <v>0</v>
      </c>
      <c r="O31" s="112">
        <v>0</v>
      </c>
      <c r="P31" s="112">
        <v>0</v>
      </c>
      <c r="Q31" s="112">
        <v>1</v>
      </c>
      <c r="R31" s="112">
        <v>0</v>
      </c>
      <c r="S31" s="112">
        <v>0</v>
      </c>
      <c r="T31" s="112">
        <v>0</v>
      </c>
      <c r="U31" s="112">
        <v>1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1</v>
      </c>
      <c r="AN31" s="112">
        <v>1</v>
      </c>
      <c r="AO31" s="112">
        <v>0</v>
      </c>
      <c r="AP31" s="112">
        <v>0</v>
      </c>
      <c r="AQ31" s="112">
        <v>0</v>
      </c>
      <c r="AR31" s="112">
        <v>0</v>
      </c>
      <c r="AS31" s="113">
        <f>SUM(5_Signes_de_qualité!D31:AR31)</f>
        <v>8</v>
      </c>
      <c r="AT31" s="113">
        <f t="shared" si="2"/>
        <v>2.5</v>
      </c>
    </row>
    <row r="32" spans="1:46" ht="14.25">
      <c r="A32" s="112">
        <v>30052</v>
      </c>
      <c r="B32" s="112" t="s">
        <v>193</v>
      </c>
      <c r="C32" s="112" t="s">
        <v>179</v>
      </c>
      <c r="D32" s="112">
        <v>0</v>
      </c>
      <c r="E32" s="112">
        <v>1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1</v>
      </c>
      <c r="M32" s="112">
        <v>1</v>
      </c>
      <c r="N32" s="112">
        <v>1</v>
      </c>
      <c r="O32" s="112">
        <v>0</v>
      </c>
      <c r="P32" s="112">
        <v>0</v>
      </c>
      <c r="Q32" s="112">
        <v>1</v>
      </c>
      <c r="R32" s="112">
        <v>0</v>
      </c>
      <c r="S32" s="112">
        <v>0</v>
      </c>
      <c r="T32" s="112">
        <v>0</v>
      </c>
      <c r="U32" s="112">
        <v>1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1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1</v>
      </c>
      <c r="AN32" s="112">
        <v>1</v>
      </c>
      <c r="AO32" s="112">
        <v>0</v>
      </c>
      <c r="AP32" s="112">
        <v>0</v>
      </c>
      <c r="AQ32" s="112">
        <v>0</v>
      </c>
      <c r="AR32" s="112">
        <v>0</v>
      </c>
      <c r="AS32" s="113">
        <f>SUM(5_Signes_de_qualité!D32:AR32)</f>
        <v>9</v>
      </c>
      <c r="AT32" s="113">
        <f t="shared" si="2"/>
        <v>4</v>
      </c>
    </row>
    <row r="33" spans="1:46" ht="14.25">
      <c r="A33" s="112">
        <v>30077</v>
      </c>
      <c r="B33" s="112" t="s">
        <v>194</v>
      </c>
      <c r="C33" s="112" t="s">
        <v>179</v>
      </c>
      <c r="D33" s="112">
        <v>0</v>
      </c>
      <c r="E33" s="112">
        <v>1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1</v>
      </c>
      <c r="M33" s="112">
        <v>1</v>
      </c>
      <c r="N33" s="112">
        <v>0</v>
      </c>
      <c r="O33" s="112">
        <v>0</v>
      </c>
      <c r="P33" s="112">
        <v>0</v>
      </c>
      <c r="Q33" s="112">
        <v>1</v>
      </c>
      <c r="R33" s="112">
        <v>0</v>
      </c>
      <c r="S33" s="112">
        <v>0</v>
      </c>
      <c r="T33" s="112">
        <v>0</v>
      </c>
      <c r="U33" s="112">
        <v>1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1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1</v>
      </c>
      <c r="AN33" s="112">
        <v>1</v>
      </c>
      <c r="AO33" s="112">
        <v>0</v>
      </c>
      <c r="AP33" s="112">
        <v>0</v>
      </c>
      <c r="AQ33" s="112">
        <v>0</v>
      </c>
      <c r="AR33" s="112">
        <v>0</v>
      </c>
      <c r="AS33" s="113">
        <f>SUM(5_Signes_de_qualité!D33:AR33)</f>
        <v>8</v>
      </c>
      <c r="AT33" s="113">
        <f t="shared" si="2"/>
        <v>2.5</v>
      </c>
    </row>
    <row r="34" spans="1:46" ht="14.25">
      <c r="A34" s="112">
        <v>30079</v>
      </c>
      <c r="B34" s="112" t="s">
        <v>195</v>
      </c>
      <c r="C34" s="112" t="s">
        <v>179</v>
      </c>
      <c r="D34" s="112">
        <v>0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1</v>
      </c>
      <c r="M34" s="112">
        <v>1</v>
      </c>
      <c r="N34" s="112">
        <v>0</v>
      </c>
      <c r="O34" s="112">
        <v>0</v>
      </c>
      <c r="P34" s="112">
        <v>0</v>
      </c>
      <c r="Q34" s="112">
        <v>1</v>
      </c>
      <c r="R34" s="112">
        <v>0</v>
      </c>
      <c r="S34" s="112">
        <v>0</v>
      </c>
      <c r="T34" s="112">
        <v>0</v>
      </c>
      <c r="U34" s="112">
        <v>1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1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1</v>
      </c>
      <c r="AN34" s="112">
        <v>1</v>
      </c>
      <c r="AO34" s="112">
        <v>0</v>
      </c>
      <c r="AP34" s="112">
        <v>0</v>
      </c>
      <c r="AQ34" s="112">
        <v>0</v>
      </c>
      <c r="AR34" s="112">
        <v>0</v>
      </c>
      <c r="AS34" s="113">
        <f>SUM(5_Signes_de_qualité!D34:AR34)</f>
        <v>8</v>
      </c>
      <c r="AT34" s="113">
        <f t="shared" si="2"/>
        <v>2.5</v>
      </c>
    </row>
    <row r="35" spans="1:46" ht="14.25">
      <c r="A35" s="112">
        <v>30080</v>
      </c>
      <c r="B35" s="112" t="s">
        <v>196</v>
      </c>
      <c r="C35" s="112" t="s">
        <v>179</v>
      </c>
      <c r="D35" s="112">
        <v>0</v>
      </c>
      <c r="E35" s="112">
        <v>1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1</v>
      </c>
      <c r="M35" s="112">
        <v>1</v>
      </c>
      <c r="N35" s="112">
        <v>0</v>
      </c>
      <c r="O35" s="112">
        <v>0</v>
      </c>
      <c r="P35" s="112">
        <v>0</v>
      </c>
      <c r="Q35" s="112">
        <v>1</v>
      </c>
      <c r="R35" s="112">
        <v>0</v>
      </c>
      <c r="S35" s="112">
        <v>0</v>
      </c>
      <c r="T35" s="112">
        <v>0</v>
      </c>
      <c r="U35" s="112">
        <v>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1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1</v>
      </c>
      <c r="AN35" s="112">
        <v>1</v>
      </c>
      <c r="AO35" s="112">
        <v>0</v>
      </c>
      <c r="AP35" s="112">
        <v>0</v>
      </c>
      <c r="AQ35" s="112">
        <v>0</v>
      </c>
      <c r="AR35" s="112">
        <v>0</v>
      </c>
      <c r="AS35" s="113">
        <f>SUM(5_Signes_de_qualité!D35:AR35)</f>
        <v>8</v>
      </c>
      <c r="AT35" s="113">
        <f t="shared" si="2"/>
        <v>2.5</v>
      </c>
    </row>
    <row r="36" spans="1:46" ht="14.25">
      <c r="A36" s="112">
        <v>30087</v>
      </c>
      <c r="B36" s="112" t="s">
        <v>197</v>
      </c>
      <c r="C36" s="112" t="s">
        <v>179</v>
      </c>
      <c r="D36" s="112">
        <v>0</v>
      </c>
      <c r="E36" s="112">
        <v>1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1</v>
      </c>
      <c r="M36" s="112">
        <v>1</v>
      </c>
      <c r="N36" s="112">
        <v>1</v>
      </c>
      <c r="O36" s="112">
        <v>0</v>
      </c>
      <c r="P36" s="112">
        <v>0</v>
      </c>
      <c r="Q36" s="112">
        <v>1</v>
      </c>
      <c r="R36" s="112">
        <v>0</v>
      </c>
      <c r="S36" s="112">
        <v>0</v>
      </c>
      <c r="T36" s="112">
        <v>0</v>
      </c>
      <c r="U36" s="112">
        <v>1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1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1</v>
      </c>
      <c r="AN36" s="112">
        <v>1</v>
      </c>
      <c r="AO36" s="112">
        <v>0</v>
      </c>
      <c r="AP36" s="112">
        <v>0</v>
      </c>
      <c r="AQ36" s="112">
        <v>0</v>
      </c>
      <c r="AR36" s="112">
        <v>0</v>
      </c>
      <c r="AS36" s="113">
        <f>SUM(5_Signes_de_qualité!D36:AR36)</f>
        <v>9</v>
      </c>
      <c r="AT36" s="113">
        <f t="shared" si="2"/>
        <v>4</v>
      </c>
    </row>
    <row r="37" spans="1:46" ht="14.25">
      <c r="A37" s="112">
        <v>30090</v>
      </c>
      <c r="B37" s="112" t="s">
        <v>198</v>
      </c>
      <c r="C37" s="112" t="s">
        <v>179</v>
      </c>
      <c r="D37" s="112">
        <v>0</v>
      </c>
      <c r="E37" s="112">
        <v>1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1</v>
      </c>
      <c r="M37" s="112">
        <v>1</v>
      </c>
      <c r="N37" s="112">
        <v>0</v>
      </c>
      <c r="O37" s="112">
        <v>0</v>
      </c>
      <c r="P37" s="112">
        <v>0</v>
      </c>
      <c r="Q37" s="112">
        <v>1</v>
      </c>
      <c r="R37" s="112">
        <v>0</v>
      </c>
      <c r="S37" s="112">
        <v>0</v>
      </c>
      <c r="T37" s="112">
        <v>0</v>
      </c>
      <c r="U37" s="112">
        <v>1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1</v>
      </c>
      <c r="AN37" s="112">
        <v>1</v>
      </c>
      <c r="AO37" s="112">
        <v>0</v>
      </c>
      <c r="AP37" s="112">
        <v>0</v>
      </c>
      <c r="AQ37" s="112">
        <v>0</v>
      </c>
      <c r="AR37" s="112">
        <v>0</v>
      </c>
      <c r="AS37" s="113">
        <f>SUM(5_Signes_de_qualité!D37:AR37)</f>
        <v>8</v>
      </c>
      <c r="AT37" s="113">
        <f t="shared" si="2"/>
        <v>2.5</v>
      </c>
    </row>
    <row r="38" spans="1:46" ht="14.25">
      <c r="A38" s="112">
        <v>30094</v>
      </c>
      <c r="B38" s="112" t="s">
        <v>199</v>
      </c>
      <c r="C38" s="112" t="s">
        <v>179</v>
      </c>
      <c r="D38" s="112">
        <v>0</v>
      </c>
      <c r="E38" s="112">
        <v>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</v>
      </c>
      <c r="M38" s="112">
        <v>1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1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1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1</v>
      </c>
      <c r="AN38" s="112">
        <v>1</v>
      </c>
      <c r="AO38" s="112">
        <v>0</v>
      </c>
      <c r="AP38" s="112">
        <v>0</v>
      </c>
      <c r="AQ38" s="112">
        <v>0</v>
      </c>
      <c r="AR38" s="112">
        <v>0</v>
      </c>
      <c r="AS38" s="113">
        <f>SUM(5_Signes_de_qualité!D38:AR38)</f>
        <v>7</v>
      </c>
      <c r="AT38" s="113">
        <f t="shared" si="2"/>
        <v>1</v>
      </c>
    </row>
    <row r="39" spans="1:46" ht="14.25">
      <c r="A39" s="112">
        <v>30099</v>
      </c>
      <c r="B39" s="112" t="s">
        <v>200</v>
      </c>
      <c r="C39" s="112" t="s">
        <v>179</v>
      </c>
      <c r="D39" s="112">
        <v>0</v>
      </c>
      <c r="E39" s="112">
        <v>1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1</v>
      </c>
      <c r="M39" s="112">
        <v>1</v>
      </c>
      <c r="N39" s="112">
        <v>1</v>
      </c>
      <c r="O39" s="112">
        <v>0</v>
      </c>
      <c r="P39" s="112">
        <v>0</v>
      </c>
      <c r="Q39" s="112">
        <v>1</v>
      </c>
      <c r="R39" s="112">
        <v>0</v>
      </c>
      <c r="S39" s="112">
        <v>0</v>
      </c>
      <c r="T39" s="112">
        <v>0</v>
      </c>
      <c r="U39" s="112">
        <v>1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1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1</v>
      </c>
      <c r="AN39" s="112">
        <v>1</v>
      </c>
      <c r="AO39" s="112">
        <v>0</v>
      </c>
      <c r="AP39" s="112">
        <v>0</v>
      </c>
      <c r="AQ39" s="112">
        <v>0</v>
      </c>
      <c r="AR39" s="112">
        <v>0</v>
      </c>
      <c r="AS39" s="113">
        <f>SUM(5_Signes_de_qualité!D39:AR39)</f>
        <v>9</v>
      </c>
      <c r="AT39" s="113">
        <f t="shared" si="2"/>
        <v>4</v>
      </c>
    </row>
    <row r="40" spans="1:46" ht="14.25">
      <c r="A40" s="112">
        <v>30119</v>
      </c>
      <c r="B40" s="112" t="s">
        <v>201</v>
      </c>
      <c r="C40" s="112" t="s">
        <v>179</v>
      </c>
      <c r="D40" s="112">
        <v>0</v>
      </c>
      <c r="E40" s="112">
        <v>1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1</v>
      </c>
      <c r="M40" s="112">
        <v>1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1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1</v>
      </c>
      <c r="AG40" s="112">
        <v>1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1</v>
      </c>
      <c r="AN40" s="112">
        <v>1</v>
      </c>
      <c r="AO40" s="112">
        <v>0</v>
      </c>
      <c r="AP40" s="112">
        <v>0</v>
      </c>
      <c r="AQ40" s="112">
        <v>0</v>
      </c>
      <c r="AR40" s="112">
        <v>0</v>
      </c>
      <c r="AS40" s="113">
        <f>SUM(5_Signes_de_qualité!D40:AR40)</f>
        <v>8</v>
      </c>
      <c r="AT40" s="113">
        <f t="shared" si="2"/>
        <v>2.5</v>
      </c>
    </row>
    <row r="41" spans="1:46" ht="14.25">
      <c r="A41" s="112">
        <v>30120</v>
      </c>
      <c r="B41" s="112" t="s">
        <v>202</v>
      </c>
      <c r="C41" s="112" t="s">
        <v>179</v>
      </c>
      <c r="D41" s="112">
        <v>0</v>
      </c>
      <c r="E41" s="112">
        <v>1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1</v>
      </c>
      <c r="M41" s="112">
        <v>1</v>
      </c>
      <c r="N41" s="112">
        <v>0</v>
      </c>
      <c r="O41" s="112">
        <v>0</v>
      </c>
      <c r="P41" s="112">
        <v>1</v>
      </c>
      <c r="Q41" s="112">
        <v>1</v>
      </c>
      <c r="R41" s="112">
        <v>0</v>
      </c>
      <c r="S41" s="112">
        <v>0</v>
      </c>
      <c r="T41" s="112">
        <v>0</v>
      </c>
      <c r="U41" s="112">
        <v>1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1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1</v>
      </c>
      <c r="AN41" s="112">
        <v>1</v>
      </c>
      <c r="AO41" s="112">
        <v>0</v>
      </c>
      <c r="AP41" s="112">
        <v>0</v>
      </c>
      <c r="AQ41" s="112">
        <v>0</v>
      </c>
      <c r="AR41" s="112">
        <v>0</v>
      </c>
      <c r="AS41" s="113">
        <f>SUM(5_Signes_de_qualité!D41:AR41)</f>
        <v>9</v>
      </c>
      <c r="AT41" s="113">
        <f t="shared" si="2"/>
        <v>4</v>
      </c>
    </row>
    <row r="42" spans="1:46" ht="14.25">
      <c r="A42" s="112">
        <v>30129</v>
      </c>
      <c r="B42" s="112" t="s">
        <v>203</v>
      </c>
      <c r="C42" s="112" t="s">
        <v>179</v>
      </c>
      <c r="D42" s="112">
        <v>0</v>
      </c>
      <c r="E42" s="112">
        <v>1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1</v>
      </c>
      <c r="M42" s="112">
        <v>1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1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1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1</v>
      </c>
      <c r="AN42" s="112">
        <v>1</v>
      </c>
      <c r="AO42" s="112">
        <v>0</v>
      </c>
      <c r="AP42" s="112">
        <v>0</v>
      </c>
      <c r="AQ42" s="112">
        <v>0</v>
      </c>
      <c r="AR42" s="112">
        <v>0</v>
      </c>
      <c r="AS42" s="113">
        <f>SUM(5_Signes_de_qualité!D42:AR42)</f>
        <v>7</v>
      </c>
      <c r="AT42" s="113">
        <f t="shared" si="2"/>
        <v>1</v>
      </c>
    </row>
    <row r="43" spans="1:46" ht="14.25">
      <c r="A43" s="112">
        <v>30130</v>
      </c>
      <c r="B43" s="112" t="s">
        <v>204</v>
      </c>
      <c r="C43" s="112" t="s">
        <v>179</v>
      </c>
      <c r="D43" s="112">
        <v>0</v>
      </c>
      <c r="E43" s="112">
        <v>1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1</v>
      </c>
      <c r="M43" s="112">
        <v>1</v>
      </c>
      <c r="N43" s="112">
        <v>0</v>
      </c>
      <c r="O43" s="112">
        <v>0</v>
      </c>
      <c r="P43" s="112">
        <v>0</v>
      </c>
      <c r="Q43" s="112">
        <v>1</v>
      </c>
      <c r="R43" s="112">
        <v>0</v>
      </c>
      <c r="S43" s="112">
        <v>0</v>
      </c>
      <c r="T43" s="112">
        <v>0</v>
      </c>
      <c r="U43" s="112">
        <v>1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1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1</v>
      </c>
      <c r="AN43" s="112">
        <v>1</v>
      </c>
      <c r="AO43" s="112">
        <v>0</v>
      </c>
      <c r="AP43" s="112">
        <v>0</v>
      </c>
      <c r="AQ43" s="112">
        <v>0</v>
      </c>
      <c r="AR43" s="112">
        <v>0</v>
      </c>
      <c r="AS43" s="113">
        <f>SUM(5_Signes_de_qualité!D43:AR43)</f>
        <v>8</v>
      </c>
      <c r="AT43" s="113">
        <f t="shared" si="2"/>
        <v>2.5</v>
      </c>
    </row>
    <row r="44" spans="1:46" ht="14.25">
      <c r="A44" s="112">
        <v>30108</v>
      </c>
      <c r="B44" s="112" t="s">
        <v>205</v>
      </c>
      <c r="C44" s="112" t="s">
        <v>179</v>
      </c>
      <c r="D44" s="112">
        <v>0</v>
      </c>
      <c r="E44" s="112">
        <v>1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1</v>
      </c>
      <c r="M44" s="112">
        <v>1</v>
      </c>
      <c r="N44" s="112">
        <v>0</v>
      </c>
      <c r="O44" s="112">
        <v>0</v>
      </c>
      <c r="P44" s="112">
        <v>0</v>
      </c>
      <c r="Q44" s="112">
        <v>1</v>
      </c>
      <c r="R44" s="112">
        <v>0</v>
      </c>
      <c r="S44" s="112">
        <v>0</v>
      </c>
      <c r="T44" s="112">
        <v>0</v>
      </c>
      <c r="U44" s="112">
        <v>1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1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1</v>
      </c>
      <c r="AN44" s="112">
        <v>1</v>
      </c>
      <c r="AO44" s="112">
        <v>0</v>
      </c>
      <c r="AP44" s="112">
        <v>0</v>
      </c>
      <c r="AQ44" s="112">
        <v>0</v>
      </c>
      <c r="AR44" s="112">
        <v>0</v>
      </c>
      <c r="AS44" s="113">
        <f>SUM(5_Signes_de_qualité!D44:AR44)</f>
        <v>8</v>
      </c>
      <c r="AT44" s="113">
        <f t="shared" si="2"/>
        <v>2.5</v>
      </c>
    </row>
    <row r="45" spans="1:46" ht="14.25">
      <c r="A45" s="112">
        <v>30132</v>
      </c>
      <c r="B45" s="112" t="s">
        <v>206</v>
      </c>
      <c r="C45" s="112" t="s">
        <v>179</v>
      </c>
      <c r="D45" s="112">
        <v>0</v>
      </c>
      <c r="E45" s="112">
        <v>1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1</v>
      </c>
      <c r="M45" s="112">
        <v>1</v>
      </c>
      <c r="N45" s="112">
        <v>0</v>
      </c>
      <c r="O45" s="112">
        <v>0</v>
      </c>
      <c r="P45" s="112">
        <v>0</v>
      </c>
      <c r="Q45" s="112">
        <v>1</v>
      </c>
      <c r="R45" s="112">
        <v>0</v>
      </c>
      <c r="S45" s="112">
        <v>0</v>
      </c>
      <c r="T45" s="112">
        <v>0</v>
      </c>
      <c r="U45" s="112">
        <v>1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1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1</v>
      </c>
      <c r="AN45" s="112">
        <v>1</v>
      </c>
      <c r="AO45" s="112">
        <v>0</v>
      </c>
      <c r="AP45" s="112">
        <v>0</v>
      </c>
      <c r="AQ45" s="112">
        <v>0</v>
      </c>
      <c r="AR45" s="112">
        <v>0</v>
      </c>
      <c r="AS45" s="113">
        <f>SUM(5_Signes_de_qualité!D45:AR45)</f>
        <v>8</v>
      </c>
      <c r="AT45" s="113">
        <f t="shared" si="2"/>
        <v>2.5</v>
      </c>
    </row>
    <row r="46" spans="1:46" ht="14.25">
      <c r="A46" s="112">
        <v>30345</v>
      </c>
      <c r="B46" s="112" t="s">
        <v>207</v>
      </c>
      <c r="C46" s="112" t="s">
        <v>179</v>
      </c>
      <c r="D46" s="112">
        <v>0</v>
      </c>
      <c r="E46" s="112">
        <v>1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1</v>
      </c>
      <c r="M46" s="112">
        <v>1</v>
      </c>
      <c r="N46" s="112">
        <v>0</v>
      </c>
      <c r="O46" s="112">
        <v>0</v>
      </c>
      <c r="P46" s="112">
        <v>0</v>
      </c>
      <c r="Q46" s="112">
        <v>1</v>
      </c>
      <c r="R46" s="112">
        <v>0</v>
      </c>
      <c r="S46" s="112">
        <v>0</v>
      </c>
      <c r="T46" s="112">
        <v>0</v>
      </c>
      <c r="U46" s="112">
        <v>1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1</v>
      </c>
      <c r="AN46" s="112">
        <v>1</v>
      </c>
      <c r="AO46" s="112">
        <v>0</v>
      </c>
      <c r="AP46" s="112">
        <v>0</v>
      </c>
      <c r="AQ46" s="112">
        <v>0</v>
      </c>
      <c r="AR46" s="112">
        <v>0</v>
      </c>
      <c r="AS46" s="113">
        <f>SUM(5_Signes_de_qualité!D46:AR46)</f>
        <v>8</v>
      </c>
      <c r="AT46" s="113">
        <f t="shared" si="2"/>
        <v>2.5</v>
      </c>
    </row>
    <row r="47" spans="1:46" ht="14.25">
      <c r="A47" s="112">
        <v>30137</v>
      </c>
      <c r="B47" s="112" t="s">
        <v>208</v>
      </c>
      <c r="C47" s="112" t="s">
        <v>179</v>
      </c>
      <c r="D47" s="112">
        <v>0</v>
      </c>
      <c r="E47" s="112">
        <v>1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1</v>
      </c>
      <c r="M47" s="112">
        <v>1</v>
      </c>
      <c r="N47" s="112">
        <v>0</v>
      </c>
      <c r="O47" s="112">
        <v>0</v>
      </c>
      <c r="P47" s="112">
        <v>0</v>
      </c>
      <c r="Q47" s="112">
        <v>1</v>
      </c>
      <c r="R47" s="112">
        <v>0</v>
      </c>
      <c r="S47" s="112">
        <v>0</v>
      </c>
      <c r="T47" s="112">
        <v>0</v>
      </c>
      <c r="U47" s="112">
        <v>1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1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1</v>
      </c>
      <c r="AN47" s="112">
        <v>1</v>
      </c>
      <c r="AO47" s="112">
        <v>0</v>
      </c>
      <c r="AP47" s="112">
        <v>0</v>
      </c>
      <c r="AQ47" s="112">
        <v>0</v>
      </c>
      <c r="AR47" s="112">
        <v>0</v>
      </c>
      <c r="AS47" s="113">
        <f>SUM(5_Signes_de_qualité!D47:AR47)</f>
        <v>8</v>
      </c>
      <c r="AT47" s="113">
        <f t="shared" si="2"/>
        <v>2.5</v>
      </c>
    </row>
    <row r="48" spans="1:46" ht="14.25">
      <c r="A48" s="112">
        <v>30140</v>
      </c>
      <c r="B48" s="112" t="s">
        <v>209</v>
      </c>
      <c r="C48" s="112" t="s">
        <v>179</v>
      </c>
      <c r="D48" s="112">
        <v>0</v>
      </c>
      <c r="E48" s="112">
        <v>1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1</v>
      </c>
      <c r="M48" s="112">
        <v>1</v>
      </c>
      <c r="N48" s="112">
        <v>1</v>
      </c>
      <c r="O48" s="112">
        <v>0</v>
      </c>
      <c r="P48" s="112">
        <v>0</v>
      </c>
      <c r="Q48" s="112">
        <v>1</v>
      </c>
      <c r="R48" s="112">
        <v>0</v>
      </c>
      <c r="S48" s="112">
        <v>0</v>
      </c>
      <c r="T48" s="112">
        <v>0</v>
      </c>
      <c r="U48" s="112">
        <v>1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1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1</v>
      </c>
      <c r="AN48" s="112">
        <v>1</v>
      </c>
      <c r="AO48" s="112">
        <v>0</v>
      </c>
      <c r="AP48" s="112">
        <v>0</v>
      </c>
      <c r="AQ48" s="112">
        <v>0</v>
      </c>
      <c r="AR48" s="112">
        <v>0</v>
      </c>
      <c r="AS48" s="113">
        <f>SUM(5_Signes_de_qualité!D48:AR48)</f>
        <v>9</v>
      </c>
      <c r="AT48" s="113">
        <f t="shared" si="2"/>
        <v>4</v>
      </c>
    </row>
    <row r="49" spans="1:46" ht="14.25">
      <c r="A49" s="112">
        <v>30142</v>
      </c>
      <c r="B49" s="112" t="s">
        <v>210</v>
      </c>
      <c r="C49" s="112" t="s">
        <v>179</v>
      </c>
      <c r="D49" s="112">
        <v>0</v>
      </c>
      <c r="E49" s="112">
        <v>1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1</v>
      </c>
      <c r="M49" s="112">
        <v>1</v>
      </c>
      <c r="N49" s="112">
        <v>0</v>
      </c>
      <c r="O49" s="112">
        <v>0</v>
      </c>
      <c r="P49" s="112">
        <v>0</v>
      </c>
      <c r="Q49" s="112">
        <v>1</v>
      </c>
      <c r="R49" s="112">
        <v>0</v>
      </c>
      <c r="S49" s="112">
        <v>0</v>
      </c>
      <c r="T49" s="112">
        <v>0</v>
      </c>
      <c r="U49" s="112">
        <v>1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1</v>
      </c>
      <c r="AN49" s="112">
        <v>1</v>
      </c>
      <c r="AO49" s="112">
        <v>0</v>
      </c>
      <c r="AP49" s="112">
        <v>0</v>
      </c>
      <c r="AQ49" s="112">
        <v>0</v>
      </c>
      <c r="AR49" s="112">
        <v>0</v>
      </c>
      <c r="AS49" s="113">
        <f>SUM(5_Signes_de_qualité!D49:AR49)</f>
        <v>8</v>
      </c>
      <c r="AT49" s="113">
        <f t="shared" si="2"/>
        <v>2.5</v>
      </c>
    </row>
    <row r="50" spans="1:46" ht="14.25">
      <c r="A50" s="112">
        <v>30159</v>
      </c>
      <c r="B50" s="112" t="s">
        <v>211</v>
      </c>
      <c r="C50" s="112" t="s">
        <v>179</v>
      </c>
      <c r="D50" s="112">
        <v>0</v>
      </c>
      <c r="E50" s="112">
        <v>1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1</v>
      </c>
      <c r="M50" s="112">
        <v>1</v>
      </c>
      <c r="N50" s="112">
        <v>0</v>
      </c>
      <c r="O50" s="112">
        <v>0</v>
      </c>
      <c r="P50" s="112">
        <v>0</v>
      </c>
      <c r="Q50" s="112">
        <v>1</v>
      </c>
      <c r="R50" s="112">
        <v>0</v>
      </c>
      <c r="S50" s="112">
        <v>0</v>
      </c>
      <c r="T50" s="112">
        <v>0</v>
      </c>
      <c r="U50" s="112">
        <v>1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1</v>
      </c>
      <c r="AN50" s="112">
        <v>1</v>
      </c>
      <c r="AO50" s="112">
        <v>0</v>
      </c>
      <c r="AP50" s="112">
        <v>0</v>
      </c>
      <c r="AQ50" s="112">
        <v>0</v>
      </c>
      <c r="AR50" s="112">
        <v>0</v>
      </c>
      <c r="AS50" s="113">
        <f>SUM(5_Signes_de_qualité!D50:AR50)</f>
        <v>8</v>
      </c>
      <c r="AT50" s="113">
        <f t="shared" si="2"/>
        <v>2.5</v>
      </c>
    </row>
    <row r="51" spans="1:46" ht="14.25">
      <c r="A51" s="112">
        <v>30350</v>
      </c>
      <c r="B51" s="112" t="s">
        <v>212</v>
      </c>
      <c r="C51" s="112" t="s">
        <v>179</v>
      </c>
      <c r="D51" s="112">
        <v>0</v>
      </c>
      <c r="E51" s="112">
        <v>1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1</v>
      </c>
      <c r="M51" s="112">
        <v>1</v>
      </c>
      <c r="N51" s="112">
        <v>1</v>
      </c>
      <c r="O51" s="112">
        <v>0</v>
      </c>
      <c r="P51" s="112">
        <v>0</v>
      </c>
      <c r="Q51" s="112">
        <v>1</v>
      </c>
      <c r="R51" s="112">
        <v>0</v>
      </c>
      <c r="S51" s="112">
        <v>0</v>
      </c>
      <c r="T51" s="112">
        <v>0</v>
      </c>
      <c r="U51" s="112">
        <v>1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1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1</v>
      </c>
      <c r="AN51" s="112">
        <v>1</v>
      </c>
      <c r="AO51" s="112">
        <v>0</v>
      </c>
      <c r="AP51" s="112">
        <v>0</v>
      </c>
      <c r="AQ51" s="112">
        <v>0</v>
      </c>
      <c r="AR51" s="112">
        <v>0</v>
      </c>
      <c r="AS51" s="113">
        <f>SUM(5_Signes_de_qualité!D51:AR51)</f>
        <v>9</v>
      </c>
      <c r="AT51" s="113">
        <f t="shared" si="2"/>
        <v>4</v>
      </c>
    </row>
    <row r="52" spans="1:46" ht="14.25">
      <c r="A52" s="112">
        <v>30198</v>
      </c>
      <c r="B52" s="112" t="s">
        <v>213</v>
      </c>
      <c r="C52" s="112" t="s">
        <v>179</v>
      </c>
      <c r="D52" s="112">
        <v>0</v>
      </c>
      <c r="E52" s="112">
        <v>1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1</v>
      </c>
      <c r="M52" s="112">
        <v>1</v>
      </c>
      <c r="N52" s="112">
        <v>0</v>
      </c>
      <c r="O52" s="112">
        <v>0</v>
      </c>
      <c r="P52" s="112">
        <v>0</v>
      </c>
      <c r="Q52" s="112">
        <v>1</v>
      </c>
      <c r="R52" s="112">
        <v>0</v>
      </c>
      <c r="S52" s="112">
        <v>0</v>
      </c>
      <c r="T52" s="112">
        <v>0</v>
      </c>
      <c r="U52" s="112">
        <v>1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1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1</v>
      </c>
      <c r="AN52" s="112">
        <v>1</v>
      </c>
      <c r="AO52" s="112">
        <v>0</v>
      </c>
      <c r="AP52" s="112">
        <v>0</v>
      </c>
      <c r="AQ52" s="112">
        <v>0</v>
      </c>
      <c r="AR52" s="112">
        <v>0</v>
      </c>
      <c r="AS52" s="113">
        <f>SUM(5_Signes_de_qualité!D52:AR52)</f>
        <v>8</v>
      </c>
      <c r="AT52" s="113">
        <f t="shared" si="2"/>
        <v>2.5</v>
      </c>
    </row>
    <row r="53" spans="1:46" ht="14.25">
      <c r="A53" s="112">
        <v>30307</v>
      </c>
      <c r="B53" s="112" t="s">
        <v>214</v>
      </c>
      <c r="C53" s="112" t="s">
        <v>179</v>
      </c>
      <c r="D53" s="112">
        <v>0</v>
      </c>
      <c r="E53" s="112">
        <v>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1</v>
      </c>
      <c r="M53" s="112">
        <v>1</v>
      </c>
      <c r="N53" s="112">
        <v>0</v>
      </c>
      <c r="O53" s="112">
        <v>0</v>
      </c>
      <c r="P53" s="112">
        <v>0</v>
      </c>
      <c r="Q53" s="112">
        <v>1</v>
      </c>
      <c r="R53" s="112">
        <v>0</v>
      </c>
      <c r="S53" s="112">
        <v>0</v>
      </c>
      <c r="T53" s="112">
        <v>0</v>
      </c>
      <c r="U53" s="112">
        <v>1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1</v>
      </c>
      <c r="AN53" s="112">
        <v>1</v>
      </c>
      <c r="AO53" s="112">
        <v>0</v>
      </c>
      <c r="AP53" s="112">
        <v>0</v>
      </c>
      <c r="AQ53" s="112">
        <v>0</v>
      </c>
      <c r="AR53" s="112">
        <v>0</v>
      </c>
      <c r="AS53" s="113">
        <f>SUM(5_Signes_de_qualité!D53:AR53)</f>
        <v>8</v>
      </c>
      <c r="AT53" s="113">
        <f t="shared" si="2"/>
        <v>2.5</v>
      </c>
    </row>
    <row r="54" spans="1:46" ht="14.25">
      <c r="A54" s="112">
        <v>30153</v>
      </c>
      <c r="B54" s="112" t="s">
        <v>215</v>
      </c>
      <c r="C54" s="112" t="s">
        <v>179</v>
      </c>
      <c r="D54" s="112">
        <v>0</v>
      </c>
      <c r="E54" s="112">
        <v>1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1</v>
      </c>
      <c r="M54" s="112">
        <v>1</v>
      </c>
      <c r="N54" s="112">
        <v>0</v>
      </c>
      <c r="O54" s="112">
        <v>0</v>
      </c>
      <c r="P54" s="112">
        <v>0</v>
      </c>
      <c r="Q54" s="112">
        <v>1</v>
      </c>
      <c r="R54" s="112">
        <v>0</v>
      </c>
      <c r="S54" s="112">
        <v>0</v>
      </c>
      <c r="T54" s="112">
        <v>0</v>
      </c>
      <c r="U54" s="112">
        <v>1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1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1</v>
      </c>
      <c r="AN54" s="112">
        <v>1</v>
      </c>
      <c r="AO54" s="112">
        <v>0</v>
      </c>
      <c r="AP54" s="112">
        <v>0</v>
      </c>
      <c r="AQ54" s="112">
        <v>0</v>
      </c>
      <c r="AR54" s="112">
        <v>0</v>
      </c>
      <c r="AS54" s="113">
        <f>SUM(5_Signes_de_qualité!D54:AR54)</f>
        <v>8</v>
      </c>
      <c r="AT54" s="113">
        <f t="shared" si="2"/>
        <v>2.5</v>
      </c>
    </row>
    <row r="55" spans="1:46" ht="14.25">
      <c r="A55" s="112">
        <v>30154</v>
      </c>
      <c r="B55" s="112" t="s">
        <v>216</v>
      </c>
      <c r="C55" s="112" t="s">
        <v>179</v>
      </c>
      <c r="D55" s="112">
        <v>0</v>
      </c>
      <c r="E55" s="112">
        <v>1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1</v>
      </c>
      <c r="M55" s="112">
        <v>1</v>
      </c>
      <c r="N55" s="112">
        <v>1</v>
      </c>
      <c r="O55" s="112">
        <v>0</v>
      </c>
      <c r="P55" s="112">
        <v>0</v>
      </c>
      <c r="Q55" s="112">
        <v>1</v>
      </c>
      <c r="R55" s="112">
        <v>0</v>
      </c>
      <c r="S55" s="112">
        <v>0</v>
      </c>
      <c r="T55" s="112">
        <v>0</v>
      </c>
      <c r="U55" s="112">
        <v>1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1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1</v>
      </c>
      <c r="AN55" s="112">
        <v>1</v>
      </c>
      <c r="AO55" s="112">
        <v>0</v>
      </c>
      <c r="AP55" s="112">
        <v>0</v>
      </c>
      <c r="AQ55" s="112">
        <v>0</v>
      </c>
      <c r="AR55" s="112">
        <v>0</v>
      </c>
      <c r="AS55" s="113">
        <f>SUM(5_Signes_de_qualité!D55:AR55)</f>
        <v>9</v>
      </c>
      <c r="AT55" s="113">
        <f t="shared" si="2"/>
        <v>4</v>
      </c>
    </row>
    <row r="56" spans="1:46" ht="14.25">
      <c r="A56" s="112">
        <v>30157</v>
      </c>
      <c r="B56" s="112" t="s">
        <v>217</v>
      </c>
      <c r="C56" s="112" t="s">
        <v>179</v>
      </c>
      <c r="D56" s="112">
        <v>0</v>
      </c>
      <c r="E56" s="112">
        <v>1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1</v>
      </c>
      <c r="M56" s="112">
        <v>1</v>
      </c>
      <c r="N56" s="112">
        <v>1</v>
      </c>
      <c r="O56" s="112">
        <v>0</v>
      </c>
      <c r="P56" s="112">
        <v>0</v>
      </c>
      <c r="Q56" s="112">
        <v>1</v>
      </c>
      <c r="R56" s="112">
        <v>0</v>
      </c>
      <c r="S56" s="112">
        <v>0</v>
      </c>
      <c r="T56" s="112">
        <v>0</v>
      </c>
      <c r="U56" s="112">
        <v>1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1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1</v>
      </c>
      <c r="AN56" s="112">
        <v>1</v>
      </c>
      <c r="AO56" s="112">
        <v>0</v>
      </c>
      <c r="AP56" s="112">
        <v>0</v>
      </c>
      <c r="AQ56" s="112">
        <v>0</v>
      </c>
      <c r="AR56" s="112">
        <v>0</v>
      </c>
      <c r="AS56" s="113">
        <f>SUM(5_Signes_de_qualité!D56:AR56)</f>
        <v>9</v>
      </c>
      <c r="AT56" s="113">
        <f t="shared" si="2"/>
        <v>4</v>
      </c>
    </row>
    <row r="57" spans="1:46" ht="14.25">
      <c r="A57" s="112">
        <v>30167</v>
      </c>
      <c r="B57" s="112" t="s">
        <v>218</v>
      </c>
      <c r="C57" s="112" t="s">
        <v>179</v>
      </c>
      <c r="D57" s="112">
        <v>0</v>
      </c>
      <c r="E57" s="112">
        <v>1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1</v>
      </c>
      <c r="M57" s="112">
        <v>1</v>
      </c>
      <c r="N57" s="112">
        <v>0</v>
      </c>
      <c r="O57" s="112">
        <v>0</v>
      </c>
      <c r="P57" s="112">
        <v>1</v>
      </c>
      <c r="Q57" s="112">
        <v>0</v>
      </c>
      <c r="R57" s="112">
        <v>0</v>
      </c>
      <c r="S57" s="112">
        <v>0</v>
      </c>
      <c r="T57" s="112">
        <v>0</v>
      </c>
      <c r="U57" s="112">
        <v>1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1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1</v>
      </c>
      <c r="AN57" s="112">
        <v>1</v>
      </c>
      <c r="AO57" s="112">
        <v>0</v>
      </c>
      <c r="AP57" s="112">
        <v>0</v>
      </c>
      <c r="AQ57" s="112">
        <v>0</v>
      </c>
      <c r="AR57" s="112">
        <v>0</v>
      </c>
      <c r="AS57" s="113">
        <f>SUM(5_Signes_de_qualité!D57:AR57)</f>
        <v>8</v>
      </c>
      <c r="AT57" s="113">
        <f t="shared" si="2"/>
        <v>2.5</v>
      </c>
    </row>
    <row r="58" spans="1:46" ht="14.25">
      <c r="A58" s="112">
        <v>30168</v>
      </c>
      <c r="B58" s="112" t="s">
        <v>219</v>
      </c>
      <c r="C58" s="112" t="s">
        <v>179</v>
      </c>
      <c r="D58" s="112">
        <v>0</v>
      </c>
      <c r="E58" s="112">
        <v>1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1</v>
      </c>
      <c r="M58" s="112">
        <v>1</v>
      </c>
      <c r="N58" s="112">
        <v>0</v>
      </c>
      <c r="O58" s="112">
        <v>0</v>
      </c>
      <c r="P58" s="112">
        <v>0</v>
      </c>
      <c r="Q58" s="112">
        <v>1</v>
      </c>
      <c r="R58" s="112">
        <v>0</v>
      </c>
      <c r="S58" s="112">
        <v>0</v>
      </c>
      <c r="T58" s="112">
        <v>0</v>
      </c>
      <c r="U58" s="112">
        <v>1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1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1</v>
      </c>
      <c r="AN58" s="112">
        <v>1</v>
      </c>
      <c r="AO58" s="112">
        <v>0</v>
      </c>
      <c r="AP58" s="112">
        <v>0</v>
      </c>
      <c r="AQ58" s="112">
        <v>0</v>
      </c>
      <c r="AR58" s="112">
        <v>0</v>
      </c>
      <c r="AS58" s="113">
        <f>SUM(5_Signes_de_qualité!D58:AR58)</f>
        <v>8</v>
      </c>
      <c r="AT58" s="113">
        <f t="shared" si="2"/>
        <v>2.5</v>
      </c>
    </row>
    <row r="59" spans="1:46" ht="14.25">
      <c r="A59" s="112">
        <v>30170</v>
      </c>
      <c r="B59" s="112" t="s">
        <v>220</v>
      </c>
      <c r="C59" s="112" t="s">
        <v>179</v>
      </c>
      <c r="D59" s="112">
        <v>0</v>
      </c>
      <c r="E59" s="112">
        <v>1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1</v>
      </c>
      <c r="M59" s="112">
        <v>1</v>
      </c>
      <c r="N59" s="112">
        <v>1</v>
      </c>
      <c r="O59" s="112">
        <v>0</v>
      </c>
      <c r="P59" s="112">
        <v>0</v>
      </c>
      <c r="Q59" s="112">
        <v>1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1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1</v>
      </c>
      <c r="AN59" s="112">
        <v>1</v>
      </c>
      <c r="AO59" s="112">
        <v>0</v>
      </c>
      <c r="AP59" s="112">
        <v>0</v>
      </c>
      <c r="AQ59" s="112">
        <v>0</v>
      </c>
      <c r="AR59" s="112">
        <v>0</v>
      </c>
      <c r="AS59" s="113">
        <f>SUM(5_Signes_de_qualité!D59:AR59)</f>
        <v>9</v>
      </c>
      <c r="AT59" s="113">
        <f t="shared" si="2"/>
        <v>4</v>
      </c>
    </row>
    <row r="60" spans="1:46" ht="14.25">
      <c r="A60" s="112">
        <v>30171</v>
      </c>
      <c r="B60" s="112" t="s">
        <v>221</v>
      </c>
      <c r="C60" s="112" t="s">
        <v>179</v>
      </c>
      <c r="D60" s="112">
        <v>0</v>
      </c>
      <c r="E60" s="112">
        <v>1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1</v>
      </c>
      <c r="M60" s="112">
        <v>1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1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1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1</v>
      </c>
      <c r="AN60" s="112">
        <v>1</v>
      </c>
      <c r="AO60" s="112">
        <v>0</v>
      </c>
      <c r="AP60" s="112">
        <v>0</v>
      </c>
      <c r="AQ60" s="112">
        <v>0</v>
      </c>
      <c r="AR60" s="112">
        <v>0</v>
      </c>
      <c r="AS60" s="113">
        <f>SUM(5_Signes_de_qualité!D60:AR60)</f>
        <v>7</v>
      </c>
      <c r="AT60" s="113">
        <f t="shared" si="2"/>
        <v>1</v>
      </c>
    </row>
    <row r="61" spans="1:46" ht="14.25">
      <c r="A61" s="112">
        <v>30172</v>
      </c>
      <c r="B61" s="112" t="s">
        <v>222</v>
      </c>
      <c r="C61" s="112" t="s">
        <v>179</v>
      </c>
      <c r="D61" s="112">
        <v>0</v>
      </c>
      <c r="E61" s="112">
        <v>1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1</v>
      </c>
      <c r="M61" s="112">
        <v>1</v>
      </c>
      <c r="N61" s="112">
        <v>1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1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1</v>
      </c>
      <c r="AG61" s="112">
        <v>1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1</v>
      </c>
      <c r="AN61" s="112">
        <v>1</v>
      </c>
      <c r="AO61" s="112">
        <v>0</v>
      </c>
      <c r="AP61" s="112">
        <v>0</v>
      </c>
      <c r="AQ61" s="112">
        <v>0</v>
      </c>
      <c r="AR61" s="112">
        <v>0</v>
      </c>
      <c r="AS61" s="113">
        <f>SUM(5_Signes_de_qualité!D61:AR61)</f>
        <v>9</v>
      </c>
      <c r="AT61" s="113">
        <f t="shared" si="2"/>
        <v>4</v>
      </c>
    </row>
    <row r="62" spans="1:46" ht="14.25">
      <c r="A62" s="112">
        <v>30190</v>
      </c>
      <c r="B62" s="112" t="s">
        <v>223</v>
      </c>
      <c r="C62" s="112" t="s">
        <v>179</v>
      </c>
      <c r="D62" s="112">
        <v>0</v>
      </c>
      <c r="E62" s="112">
        <v>1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1</v>
      </c>
      <c r="M62" s="112">
        <v>1</v>
      </c>
      <c r="N62" s="112">
        <v>1</v>
      </c>
      <c r="O62" s="112">
        <v>0</v>
      </c>
      <c r="P62" s="112">
        <v>0</v>
      </c>
      <c r="Q62" s="112">
        <v>1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1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1</v>
      </c>
      <c r="AN62" s="112">
        <v>1</v>
      </c>
      <c r="AO62" s="112">
        <v>0</v>
      </c>
      <c r="AP62" s="112">
        <v>0</v>
      </c>
      <c r="AQ62" s="112">
        <v>0</v>
      </c>
      <c r="AR62" s="112">
        <v>0</v>
      </c>
      <c r="AS62" s="113">
        <f>SUM(5_Signes_de_qualité!D62:AR62)</f>
        <v>9</v>
      </c>
      <c r="AT62" s="113">
        <f t="shared" si="2"/>
        <v>4</v>
      </c>
    </row>
    <row r="63" spans="1:46" ht="14.25">
      <c r="A63" s="112">
        <v>30194</v>
      </c>
      <c r="B63" s="112" t="s">
        <v>224</v>
      </c>
      <c r="C63" s="112" t="s">
        <v>179</v>
      </c>
      <c r="D63" s="112">
        <v>0</v>
      </c>
      <c r="E63" s="112">
        <v>1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1</v>
      </c>
      <c r="M63" s="112">
        <v>1</v>
      </c>
      <c r="N63" s="112">
        <v>0</v>
      </c>
      <c r="O63" s="112">
        <v>0</v>
      </c>
      <c r="P63" s="112">
        <v>1</v>
      </c>
      <c r="Q63" s="112">
        <v>1</v>
      </c>
      <c r="R63" s="112">
        <v>0</v>
      </c>
      <c r="S63" s="112">
        <v>0</v>
      </c>
      <c r="T63" s="112">
        <v>0</v>
      </c>
      <c r="U63" s="112">
        <v>1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1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1</v>
      </c>
      <c r="AN63" s="112">
        <v>1</v>
      </c>
      <c r="AO63" s="112">
        <v>0</v>
      </c>
      <c r="AP63" s="112">
        <v>0</v>
      </c>
      <c r="AQ63" s="112">
        <v>0</v>
      </c>
      <c r="AR63" s="112">
        <v>0</v>
      </c>
      <c r="AS63" s="113">
        <f>SUM(5_Signes_de_qualité!D63:AR63)</f>
        <v>9</v>
      </c>
      <c r="AT63" s="113">
        <f t="shared" si="2"/>
        <v>4</v>
      </c>
    </row>
    <row r="64" spans="1:46" ht="14.25">
      <c r="A64" s="112">
        <v>30195</v>
      </c>
      <c r="B64" s="112" t="s">
        <v>225</v>
      </c>
      <c r="C64" s="112" t="s">
        <v>179</v>
      </c>
      <c r="D64" s="112">
        <v>0</v>
      </c>
      <c r="E64" s="112">
        <v>1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1</v>
      </c>
      <c r="M64" s="112">
        <v>1</v>
      </c>
      <c r="N64" s="112">
        <v>0</v>
      </c>
      <c r="O64" s="112">
        <v>0</v>
      </c>
      <c r="P64" s="112">
        <v>0</v>
      </c>
      <c r="Q64" s="112">
        <v>1</v>
      </c>
      <c r="R64" s="112">
        <v>0</v>
      </c>
      <c r="S64" s="112">
        <v>0</v>
      </c>
      <c r="T64" s="112">
        <v>0</v>
      </c>
      <c r="U64" s="112">
        <v>1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1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1</v>
      </c>
      <c r="AN64" s="112">
        <v>1</v>
      </c>
      <c r="AO64" s="112">
        <v>0</v>
      </c>
      <c r="AP64" s="112">
        <v>0</v>
      </c>
      <c r="AQ64" s="112">
        <v>0</v>
      </c>
      <c r="AR64" s="112">
        <v>0</v>
      </c>
      <c r="AS64" s="113">
        <f>SUM(5_Signes_de_qualité!D64:AR64)</f>
        <v>8</v>
      </c>
      <c r="AT64" s="113">
        <f t="shared" si="2"/>
        <v>2.5</v>
      </c>
    </row>
    <row r="65" spans="1:46" ht="14.25">
      <c r="A65" s="112">
        <v>30199</v>
      </c>
      <c r="B65" s="112" t="s">
        <v>226</v>
      </c>
      <c r="C65" s="112" t="s">
        <v>179</v>
      </c>
      <c r="D65" s="112">
        <v>0</v>
      </c>
      <c r="E65" s="112">
        <v>1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1</v>
      </c>
      <c r="M65" s="112">
        <v>1</v>
      </c>
      <c r="N65" s="112">
        <v>1</v>
      </c>
      <c r="O65" s="112">
        <v>0</v>
      </c>
      <c r="P65" s="112">
        <v>0</v>
      </c>
      <c r="Q65" s="112">
        <v>1</v>
      </c>
      <c r="R65" s="112">
        <v>0</v>
      </c>
      <c r="S65" s="112">
        <v>0</v>
      </c>
      <c r="T65" s="112">
        <v>0</v>
      </c>
      <c r="U65" s="112">
        <v>1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1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1</v>
      </c>
      <c r="AN65" s="112">
        <v>1</v>
      </c>
      <c r="AO65" s="112">
        <v>0</v>
      </c>
      <c r="AP65" s="112">
        <v>0</v>
      </c>
      <c r="AQ65" s="112">
        <v>0</v>
      </c>
      <c r="AR65" s="112">
        <v>0</v>
      </c>
      <c r="AS65" s="113">
        <f>SUM(5_Signes_de_qualité!D65:AR65)</f>
        <v>9</v>
      </c>
      <c r="AT65" s="113">
        <f t="shared" si="2"/>
        <v>4</v>
      </c>
    </row>
    <row r="66" spans="1:46" ht="14.25">
      <c r="A66" s="112">
        <v>30201</v>
      </c>
      <c r="B66" s="112" t="s">
        <v>227</v>
      </c>
      <c r="C66" s="112" t="s">
        <v>179</v>
      </c>
      <c r="D66" s="112">
        <v>0</v>
      </c>
      <c r="E66" s="112">
        <v>1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1</v>
      </c>
      <c r="M66" s="112">
        <v>1</v>
      </c>
      <c r="N66" s="112">
        <v>0</v>
      </c>
      <c r="O66" s="112">
        <v>0</v>
      </c>
      <c r="P66" s="112">
        <v>0</v>
      </c>
      <c r="Q66" s="112">
        <v>1</v>
      </c>
      <c r="R66" s="112">
        <v>0</v>
      </c>
      <c r="S66" s="112">
        <v>0</v>
      </c>
      <c r="T66" s="112">
        <v>0</v>
      </c>
      <c r="U66" s="112">
        <v>1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1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1</v>
      </c>
      <c r="AN66" s="112">
        <v>1</v>
      </c>
      <c r="AO66" s="112">
        <v>0</v>
      </c>
      <c r="AP66" s="112">
        <v>0</v>
      </c>
      <c r="AQ66" s="112">
        <v>0</v>
      </c>
      <c r="AR66" s="112">
        <v>0</v>
      </c>
      <c r="AS66" s="113">
        <f>SUM(5_Signes_de_qualité!D66:AR66)</f>
        <v>8</v>
      </c>
      <c r="AT66" s="113">
        <f t="shared" si="2"/>
        <v>2.5</v>
      </c>
    </row>
    <row r="67" spans="1:46" ht="14.25">
      <c r="A67" s="112">
        <v>30203</v>
      </c>
      <c r="B67" s="112" t="s">
        <v>228</v>
      </c>
      <c r="C67" s="112" t="s">
        <v>179</v>
      </c>
      <c r="D67" s="112">
        <v>0</v>
      </c>
      <c r="E67" s="112">
        <v>1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1</v>
      </c>
      <c r="M67" s="112">
        <v>1</v>
      </c>
      <c r="N67" s="112">
        <v>0</v>
      </c>
      <c r="O67" s="112">
        <v>0</v>
      </c>
      <c r="P67" s="112">
        <v>0</v>
      </c>
      <c r="Q67" s="112">
        <v>1</v>
      </c>
      <c r="R67" s="112">
        <v>0</v>
      </c>
      <c r="S67" s="112">
        <v>0</v>
      </c>
      <c r="T67" s="112">
        <v>0</v>
      </c>
      <c r="U67" s="112">
        <v>1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1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1</v>
      </c>
      <c r="AN67" s="112">
        <v>1</v>
      </c>
      <c r="AO67" s="112">
        <v>0</v>
      </c>
      <c r="AP67" s="112">
        <v>0</v>
      </c>
      <c r="AQ67" s="112">
        <v>0</v>
      </c>
      <c r="AR67" s="112">
        <v>0</v>
      </c>
      <c r="AS67" s="113">
        <f>SUM(5_Signes_de_qualité!D67:AR67)</f>
        <v>8</v>
      </c>
      <c r="AT67" s="113">
        <f t="shared" si="2"/>
        <v>2.5</v>
      </c>
    </row>
    <row r="68" spans="1:46" ht="14.25">
      <c r="A68" s="112">
        <v>30216</v>
      </c>
      <c r="B68" s="112" t="s">
        <v>229</v>
      </c>
      <c r="C68" s="112" t="s">
        <v>179</v>
      </c>
      <c r="D68" s="112">
        <v>0</v>
      </c>
      <c r="E68" s="112">
        <v>1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1</v>
      </c>
      <c r="M68" s="112">
        <v>1</v>
      </c>
      <c r="N68" s="112">
        <v>0</v>
      </c>
      <c r="O68" s="112">
        <v>0</v>
      </c>
      <c r="P68" s="112">
        <v>0</v>
      </c>
      <c r="Q68" s="112">
        <v>1</v>
      </c>
      <c r="R68" s="112">
        <v>0</v>
      </c>
      <c r="S68" s="112">
        <v>0</v>
      </c>
      <c r="T68" s="112">
        <v>0</v>
      </c>
      <c r="U68" s="112">
        <v>1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1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1</v>
      </c>
      <c r="AN68" s="112">
        <v>1</v>
      </c>
      <c r="AO68" s="112">
        <v>0</v>
      </c>
      <c r="AP68" s="112">
        <v>0</v>
      </c>
      <c r="AQ68" s="112">
        <v>0</v>
      </c>
      <c r="AR68" s="112">
        <v>0</v>
      </c>
      <c r="AS68" s="113">
        <f>SUM(5_Signes_de_qualité!D68:AR68)</f>
        <v>8</v>
      </c>
      <c r="AT68" s="113">
        <f t="shared" si="2"/>
        <v>2.5</v>
      </c>
    </row>
    <row r="69" spans="1:46" ht="14.25">
      <c r="A69" s="112">
        <v>30220</v>
      </c>
      <c r="B69" s="112" t="s">
        <v>230</v>
      </c>
      <c r="C69" s="112" t="s">
        <v>179</v>
      </c>
      <c r="D69" s="112">
        <v>0</v>
      </c>
      <c r="E69" s="112">
        <v>1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1</v>
      </c>
      <c r="M69" s="112">
        <v>1</v>
      </c>
      <c r="N69" s="112">
        <v>1</v>
      </c>
      <c r="O69" s="112">
        <v>0</v>
      </c>
      <c r="P69" s="112">
        <v>0</v>
      </c>
      <c r="Q69" s="112">
        <v>1</v>
      </c>
      <c r="R69" s="112">
        <v>0</v>
      </c>
      <c r="S69" s="112">
        <v>0</v>
      </c>
      <c r="T69" s="112">
        <v>0</v>
      </c>
      <c r="U69" s="112">
        <v>1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1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1</v>
      </c>
      <c r="AN69" s="112">
        <v>1</v>
      </c>
      <c r="AO69" s="112">
        <v>0</v>
      </c>
      <c r="AP69" s="112">
        <v>0</v>
      </c>
      <c r="AQ69" s="112">
        <v>0</v>
      </c>
      <c r="AR69" s="112">
        <v>0</v>
      </c>
      <c r="AS69" s="113">
        <f>SUM(5_Signes_de_qualité!D69:AR69)</f>
        <v>9</v>
      </c>
      <c r="AT69" s="113">
        <f t="shared" si="2"/>
        <v>4</v>
      </c>
    </row>
    <row r="70" spans="1:46" ht="14.25">
      <c r="A70" s="112">
        <v>30229</v>
      </c>
      <c r="B70" s="112" t="s">
        <v>231</v>
      </c>
      <c r="C70" s="112" t="s">
        <v>179</v>
      </c>
      <c r="D70" s="112">
        <v>0</v>
      </c>
      <c r="E70" s="112">
        <v>1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1</v>
      </c>
      <c r="M70" s="112">
        <v>1</v>
      </c>
      <c r="N70" s="112">
        <v>1</v>
      </c>
      <c r="O70" s="112">
        <v>0</v>
      </c>
      <c r="P70" s="112">
        <v>0</v>
      </c>
      <c r="Q70" s="112">
        <v>1</v>
      </c>
      <c r="R70" s="112">
        <v>0</v>
      </c>
      <c r="S70" s="112">
        <v>0</v>
      </c>
      <c r="T70" s="112">
        <v>0</v>
      </c>
      <c r="U70" s="112">
        <v>1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1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1</v>
      </c>
      <c r="AN70" s="112">
        <v>1</v>
      </c>
      <c r="AO70" s="112">
        <v>0</v>
      </c>
      <c r="AP70" s="112">
        <v>0</v>
      </c>
      <c r="AQ70" s="112">
        <v>0</v>
      </c>
      <c r="AR70" s="112">
        <v>0</v>
      </c>
      <c r="AS70" s="113">
        <f>SUM(5_Signes_de_qualité!D70:AR70)</f>
        <v>9</v>
      </c>
      <c r="AT70" s="113">
        <f t="shared" si="2"/>
        <v>4</v>
      </c>
    </row>
    <row r="71" spans="1:46" ht="14.25">
      <c r="A71" s="112">
        <v>30231</v>
      </c>
      <c r="B71" s="112" t="s">
        <v>232</v>
      </c>
      <c r="C71" s="112" t="s">
        <v>179</v>
      </c>
      <c r="D71" s="112">
        <v>0</v>
      </c>
      <c r="E71" s="112">
        <v>1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1</v>
      </c>
      <c r="M71" s="112">
        <v>1</v>
      </c>
      <c r="N71" s="112">
        <v>1</v>
      </c>
      <c r="O71" s="112">
        <v>0</v>
      </c>
      <c r="P71" s="112">
        <v>0</v>
      </c>
      <c r="Q71" s="112">
        <v>1</v>
      </c>
      <c r="R71" s="112">
        <v>0</v>
      </c>
      <c r="S71" s="112">
        <v>0</v>
      </c>
      <c r="T71" s="112">
        <v>0</v>
      </c>
      <c r="U71" s="112">
        <v>1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1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1</v>
      </c>
      <c r="AN71" s="112">
        <v>1</v>
      </c>
      <c r="AO71" s="112">
        <v>0</v>
      </c>
      <c r="AP71" s="112">
        <v>0</v>
      </c>
      <c r="AQ71" s="112">
        <v>0</v>
      </c>
      <c r="AR71" s="112">
        <v>0</v>
      </c>
      <c r="AS71" s="113">
        <f>SUM(5_Signes_de_qualité!D71:AR71)</f>
        <v>9</v>
      </c>
      <c r="AT71" s="113">
        <f t="shared" si="2"/>
        <v>4</v>
      </c>
    </row>
    <row r="72" spans="1:46" ht="14.25">
      <c r="A72" s="112">
        <v>30236</v>
      </c>
      <c r="B72" s="112" t="s">
        <v>233</v>
      </c>
      <c r="C72" s="112" t="s">
        <v>179</v>
      </c>
      <c r="D72" s="112">
        <v>0</v>
      </c>
      <c r="E72" s="112">
        <v>1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1</v>
      </c>
      <c r="M72" s="112">
        <v>1</v>
      </c>
      <c r="N72" s="112">
        <v>1</v>
      </c>
      <c r="O72" s="112">
        <v>0</v>
      </c>
      <c r="P72" s="112">
        <v>0</v>
      </c>
      <c r="Q72" s="112">
        <v>1</v>
      </c>
      <c r="R72" s="112">
        <v>0</v>
      </c>
      <c r="S72" s="112">
        <v>0</v>
      </c>
      <c r="T72" s="112">
        <v>0</v>
      </c>
      <c r="U72" s="112">
        <v>1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0</v>
      </c>
      <c r="AG72" s="112">
        <v>1</v>
      </c>
      <c r="AH72" s="112">
        <v>0</v>
      </c>
      <c r="AI72" s="112">
        <v>0</v>
      </c>
      <c r="AJ72" s="112">
        <v>0</v>
      </c>
      <c r="AK72" s="112">
        <v>0</v>
      </c>
      <c r="AL72" s="112">
        <v>0</v>
      </c>
      <c r="AM72" s="112">
        <v>1</v>
      </c>
      <c r="AN72" s="112">
        <v>1</v>
      </c>
      <c r="AO72" s="112">
        <v>0</v>
      </c>
      <c r="AP72" s="112">
        <v>0</v>
      </c>
      <c r="AQ72" s="112">
        <v>0</v>
      </c>
      <c r="AR72" s="112">
        <v>0</v>
      </c>
      <c r="AS72" s="113">
        <f>SUM(5_Signes_de_qualité!D72:AR72)</f>
        <v>9</v>
      </c>
      <c r="AT72" s="113">
        <f t="shared" si="2"/>
        <v>4</v>
      </c>
    </row>
    <row r="73" spans="1:46" ht="14.25">
      <c r="A73" s="112">
        <v>30238</v>
      </c>
      <c r="B73" s="112" t="s">
        <v>234</v>
      </c>
      <c r="C73" s="112" t="s">
        <v>179</v>
      </c>
      <c r="D73" s="112">
        <v>0</v>
      </c>
      <c r="E73" s="112">
        <v>1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1</v>
      </c>
      <c r="M73" s="112">
        <v>1</v>
      </c>
      <c r="N73" s="112">
        <v>1</v>
      </c>
      <c r="O73" s="112">
        <v>0</v>
      </c>
      <c r="P73" s="112">
        <v>0</v>
      </c>
      <c r="Q73" s="112">
        <v>1</v>
      </c>
      <c r="R73" s="112">
        <v>0</v>
      </c>
      <c r="S73" s="112">
        <v>0</v>
      </c>
      <c r="T73" s="112">
        <v>0</v>
      </c>
      <c r="U73" s="112">
        <v>1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0</v>
      </c>
      <c r="AD73" s="112">
        <v>0</v>
      </c>
      <c r="AE73" s="112">
        <v>0</v>
      </c>
      <c r="AF73" s="112">
        <v>0</v>
      </c>
      <c r="AG73" s="112">
        <v>1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1</v>
      </c>
      <c r="AN73" s="112">
        <v>1</v>
      </c>
      <c r="AO73" s="112">
        <v>0</v>
      </c>
      <c r="AP73" s="112">
        <v>0</v>
      </c>
      <c r="AQ73" s="112">
        <v>0</v>
      </c>
      <c r="AR73" s="112">
        <v>0</v>
      </c>
      <c r="AS73" s="113">
        <f>SUM(5_Signes_de_qualité!D73:AR73)</f>
        <v>9</v>
      </c>
      <c r="AT73" s="113">
        <f t="shared" si="2"/>
        <v>4</v>
      </c>
    </row>
    <row r="74" spans="1:46" ht="14.25">
      <c r="A74" s="112">
        <v>30252</v>
      </c>
      <c r="B74" s="112" t="s">
        <v>235</v>
      </c>
      <c r="C74" s="112" t="s">
        <v>179</v>
      </c>
      <c r="D74" s="112">
        <v>0</v>
      </c>
      <c r="E74" s="112">
        <v>1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1</v>
      </c>
      <c r="M74" s="112">
        <v>1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1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1</v>
      </c>
      <c r="AG74" s="112">
        <v>1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1</v>
      </c>
      <c r="AN74" s="112">
        <v>1</v>
      </c>
      <c r="AO74" s="112">
        <v>0</v>
      </c>
      <c r="AP74" s="112">
        <v>0</v>
      </c>
      <c r="AQ74" s="112">
        <v>0</v>
      </c>
      <c r="AR74" s="112">
        <v>0</v>
      </c>
      <c r="AS74" s="113">
        <f>SUM(5_Signes_de_qualité!D74:AR74)</f>
        <v>8</v>
      </c>
      <c r="AT74" s="113">
        <f t="shared" si="2"/>
        <v>2.5</v>
      </c>
    </row>
    <row r="75" spans="1:46" ht="14.25">
      <c r="A75" s="112">
        <v>30253</v>
      </c>
      <c r="B75" s="112" t="s">
        <v>236</v>
      </c>
      <c r="C75" s="112" t="s">
        <v>179</v>
      </c>
      <c r="D75" s="112">
        <v>0</v>
      </c>
      <c r="E75" s="112">
        <v>1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1</v>
      </c>
      <c r="M75" s="112">
        <v>1</v>
      </c>
      <c r="N75" s="112">
        <v>0</v>
      </c>
      <c r="O75" s="112">
        <v>0</v>
      </c>
      <c r="P75" s="112">
        <v>0</v>
      </c>
      <c r="Q75" s="112">
        <v>1</v>
      </c>
      <c r="R75" s="112">
        <v>0</v>
      </c>
      <c r="S75" s="112">
        <v>0</v>
      </c>
      <c r="T75" s="112">
        <v>0</v>
      </c>
      <c r="U75" s="112">
        <v>1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1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1</v>
      </c>
      <c r="AN75" s="112">
        <v>1</v>
      </c>
      <c r="AO75" s="112">
        <v>0</v>
      </c>
      <c r="AP75" s="112">
        <v>0</v>
      </c>
      <c r="AQ75" s="112">
        <v>0</v>
      </c>
      <c r="AR75" s="112">
        <v>0</v>
      </c>
      <c r="AS75" s="113">
        <f>SUM(5_Signes_de_qualité!D75:AR75)</f>
        <v>8</v>
      </c>
      <c r="AT75" s="113">
        <f t="shared" si="2"/>
        <v>2.5</v>
      </c>
    </row>
    <row r="76" spans="1:46" ht="14.25">
      <c r="A76" s="112">
        <v>30268</v>
      </c>
      <c r="B76" s="112" t="s">
        <v>237</v>
      </c>
      <c r="C76" s="112" t="s">
        <v>179</v>
      </c>
      <c r="D76" s="112">
        <v>0</v>
      </c>
      <c r="E76" s="112">
        <v>1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1</v>
      </c>
      <c r="M76" s="112">
        <v>1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1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1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1</v>
      </c>
      <c r="AN76" s="112">
        <v>1</v>
      </c>
      <c r="AO76" s="112">
        <v>0</v>
      </c>
      <c r="AP76" s="112">
        <v>0</v>
      </c>
      <c r="AQ76" s="112">
        <v>0</v>
      </c>
      <c r="AR76" s="112">
        <v>0</v>
      </c>
      <c r="AS76" s="113">
        <f>SUM(5_Signes_de_qualité!D76:AR76)</f>
        <v>7</v>
      </c>
      <c r="AT76" s="113">
        <f t="shared" si="2"/>
        <v>1</v>
      </c>
    </row>
    <row r="77" spans="1:46" ht="14.25">
      <c r="A77" s="112">
        <v>30269</v>
      </c>
      <c r="B77" s="112" t="s">
        <v>238</v>
      </c>
      <c r="C77" s="112" t="s">
        <v>179</v>
      </c>
      <c r="D77" s="112">
        <v>0</v>
      </c>
      <c r="E77" s="112">
        <v>1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1</v>
      </c>
      <c r="N77" s="112">
        <v>0</v>
      </c>
      <c r="O77" s="112">
        <v>0</v>
      </c>
      <c r="P77" s="112">
        <v>0</v>
      </c>
      <c r="Q77" s="112">
        <v>1</v>
      </c>
      <c r="R77" s="112">
        <v>0</v>
      </c>
      <c r="S77" s="112">
        <v>0</v>
      </c>
      <c r="T77" s="112">
        <v>0</v>
      </c>
      <c r="U77" s="112">
        <v>1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1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1</v>
      </c>
      <c r="AN77" s="112">
        <v>1</v>
      </c>
      <c r="AO77" s="112">
        <v>0</v>
      </c>
      <c r="AP77" s="112">
        <v>0</v>
      </c>
      <c r="AQ77" s="112">
        <v>0</v>
      </c>
      <c r="AR77" s="112">
        <v>0</v>
      </c>
      <c r="AS77" s="113">
        <f>SUM(5_Signes_de_qualité!D77:AR77)</f>
        <v>8</v>
      </c>
      <c r="AT77" s="113">
        <f t="shared" si="2"/>
        <v>2.5</v>
      </c>
    </row>
    <row r="78" spans="1:46" ht="14.25">
      <c r="A78" s="112">
        <v>30270</v>
      </c>
      <c r="B78" s="112" t="s">
        <v>239</v>
      </c>
      <c r="C78" s="112" t="s">
        <v>179</v>
      </c>
      <c r="D78" s="112">
        <v>0</v>
      </c>
      <c r="E78" s="112">
        <v>1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1</v>
      </c>
      <c r="M78" s="112">
        <v>1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1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1</v>
      </c>
      <c r="AG78" s="112">
        <v>1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1</v>
      </c>
      <c r="AN78" s="112">
        <v>1</v>
      </c>
      <c r="AO78" s="112">
        <v>0</v>
      </c>
      <c r="AP78" s="112">
        <v>0</v>
      </c>
      <c r="AQ78" s="112">
        <v>0</v>
      </c>
      <c r="AR78" s="112">
        <v>0</v>
      </c>
      <c r="AS78" s="113">
        <f>SUM(5_Signes_de_qualité!D78:AR78)</f>
        <v>8</v>
      </c>
      <c r="AT78" s="113">
        <f t="shared" si="2"/>
        <v>2.5</v>
      </c>
    </row>
    <row r="79" spans="1:46" ht="14.25">
      <c r="A79" s="112">
        <v>30272</v>
      </c>
      <c r="B79" s="112" t="s">
        <v>240</v>
      </c>
      <c r="C79" s="112" t="s">
        <v>179</v>
      </c>
      <c r="D79" s="112">
        <v>0</v>
      </c>
      <c r="E79" s="112">
        <v>1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1</v>
      </c>
      <c r="M79" s="112">
        <v>1</v>
      </c>
      <c r="N79" s="112">
        <v>1</v>
      </c>
      <c r="O79" s="112">
        <v>0</v>
      </c>
      <c r="P79" s="112">
        <v>0</v>
      </c>
      <c r="Q79" s="112">
        <v>1</v>
      </c>
      <c r="R79" s="112">
        <v>0</v>
      </c>
      <c r="S79" s="112">
        <v>0</v>
      </c>
      <c r="T79" s="112">
        <v>0</v>
      </c>
      <c r="U79" s="112">
        <v>1</v>
      </c>
      <c r="V79" s="112">
        <v>0</v>
      </c>
      <c r="W79" s="112">
        <v>0</v>
      </c>
      <c r="X79" s="112">
        <v>0</v>
      </c>
      <c r="Y79" s="112">
        <v>0</v>
      </c>
      <c r="Z79" s="112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1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112">
        <v>1</v>
      </c>
      <c r="AN79" s="112">
        <v>1</v>
      </c>
      <c r="AO79" s="112">
        <v>0</v>
      </c>
      <c r="AP79" s="112">
        <v>0</v>
      </c>
      <c r="AQ79" s="112">
        <v>0</v>
      </c>
      <c r="AR79" s="112">
        <v>0</v>
      </c>
      <c r="AS79" s="113">
        <f>SUM(5_Signes_de_qualité!D79:AR79)</f>
        <v>9</v>
      </c>
      <c r="AT79" s="113">
        <f t="shared" si="2"/>
        <v>4</v>
      </c>
    </row>
    <row r="80" spans="1:46" ht="14.25">
      <c r="A80" s="112">
        <v>30274</v>
      </c>
      <c r="B80" s="112" t="s">
        <v>241</v>
      </c>
      <c r="C80" s="112" t="s">
        <v>179</v>
      </c>
      <c r="D80" s="112">
        <v>0</v>
      </c>
      <c r="E80" s="112">
        <v>1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1</v>
      </c>
      <c r="M80" s="112">
        <v>1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1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1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1</v>
      </c>
      <c r="AN80" s="112">
        <v>1</v>
      </c>
      <c r="AO80" s="112">
        <v>0</v>
      </c>
      <c r="AP80" s="112">
        <v>0</v>
      </c>
      <c r="AQ80" s="112">
        <v>0</v>
      </c>
      <c r="AR80" s="112">
        <v>0</v>
      </c>
      <c r="AS80" s="113">
        <f>SUM(5_Signes_de_qualité!D80:AR80)</f>
        <v>7</v>
      </c>
      <c r="AT80" s="113">
        <f t="shared" si="2"/>
        <v>1</v>
      </c>
    </row>
    <row r="81" spans="1:46" ht="14.25">
      <c r="A81" s="112">
        <v>30280</v>
      </c>
      <c r="B81" s="112" t="s">
        <v>242</v>
      </c>
      <c r="C81" s="112" t="s">
        <v>179</v>
      </c>
      <c r="D81" s="112">
        <v>0</v>
      </c>
      <c r="E81" s="112">
        <v>1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1</v>
      </c>
      <c r="M81" s="112">
        <v>1</v>
      </c>
      <c r="N81" s="112">
        <v>1</v>
      </c>
      <c r="O81" s="112">
        <v>0</v>
      </c>
      <c r="P81" s="112">
        <v>0</v>
      </c>
      <c r="Q81" s="112">
        <v>1</v>
      </c>
      <c r="R81" s="112">
        <v>0</v>
      </c>
      <c r="S81" s="112">
        <v>0</v>
      </c>
      <c r="T81" s="112">
        <v>0</v>
      </c>
      <c r="U81" s="112">
        <v>1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1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1</v>
      </c>
      <c r="AN81" s="112">
        <v>1</v>
      </c>
      <c r="AO81" s="112">
        <v>0</v>
      </c>
      <c r="AP81" s="112">
        <v>0</v>
      </c>
      <c r="AQ81" s="112">
        <v>0</v>
      </c>
      <c r="AR81" s="112">
        <v>0</v>
      </c>
      <c r="AS81" s="113">
        <f>SUM(5_Signes_de_qualité!D81:AR81)</f>
        <v>9</v>
      </c>
      <c r="AT81" s="113">
        <f t="shared" si="2"/>
        <v>4</v>
      </c>
    </row>
    <row r="82" spans="1:46" ht="14.25">
      <c r="A82" s="112">
        <v>30283</v>
      </c>
      <c r="B82" s="112" t="s">
        <v>243</v>
      </c>
      <c r="C82" s="112" t="s">
        <v>179</v>
      </c>
      <c r="D82" s="112">
        <v>0</v>
      </c>
      <c r="E82" s="112">
        <v>1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1</v>
      </c>
      <c r="M82" s="112">
        <v>1</v>
      </c>
      <c r="N82" s="112">
        <v>1</v>
      </c>
      <c r="O82" s="112">
        <v>0</v>
      </c>
      <c r="P82" s="112">
        <v>0</v>
      </c>
      <c r="Q82" s="112">
        <v>1</v>
      </c>
      <c r="R82" s="112">
        <v>0</v>
      </c>
      <c r="S82" s="112">
        <v>0</v>
      </c>
      <c r="T82" s="112">
        <v>0</v>
      </c>
      <c r="U82" s="112">
        <v>1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1</v>
      </c>
      <c r="AH82" s="112">
        <v>0</v>
      </c>
      <c r="AI82" s="112">
        <v>0</v>
      </c>
      <c r="AJ82" s="112">
        <v>0</v>
      </c>
      <c r="AK82" s="112">
        <v>0</v>
      </c>
      <c r="AL82" s="112">
        <v>0</v>
      </c>
      <c r="AM82" s="112">
        <v>1</v>
      </c>
      <c r="AN82" s="112">
        <v>1</v>
      </c>
      <c r="AO82" s="112">
        <v>0</v>
      </c>
      <c r="AP82" s="112">
        <v>0</v>
      </c>
      <c r="AQ82" s="112">
        <v>0</v>
      </c>
      <c r="AR82" s="112">
        <v>0</v>
      </c>
      <c r="AS82" s="113">
        <f>SUM(5_Signes_de_qualité!D82:AR82)</f>
        <v>9</v>
      </c>
      <c r="AT82" s="113">
        <f t="shared" si="2"/>
        <v>4</v>
      </c>
    </row>
    <row r="83" spans="1:46" ht="14.25">
      <c r="A83" s="112">
        <v>30284</v>
      </c>
      <c r="B83" s="112" t="s">
        <v>244</v>
      </c>
      <c r="C83" s="112" t="s">
        <v>179</v>
      </c>
      <c r="D83" s="112">
        <v>0</v>
      </c>
      <c r="E83" s="112">
        <v>1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1</v>
      </c>
      <c r="M83" s="112">
        <v>1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1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112">
        <v>0</v>
      </c>
      <c r="AD83" s="112">
        <v>0</v>
      </c>
      <c r="AE83" s="112">
        <v>0</v>
      </c>
      <c r="AF83" s="112">
        <v>0</v>
      </c>
      <c r="AG83" s="112">
        <v>1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1</v>
      </c>
      <c r="AN83" s="112">
        <v>1</v>
      </c>
      <c r="AO83" s="112">
        <v>0</v>
      </c>
      <c r="AP83" s="112">
        <v>0</v>
      </c>
      <c r="AQ83" s="112">
        <v>0</v>
      </c>
      <c r="AR83" s="112">
        <v>0</v>
      </c>
      <c r="AS83" s="113">
        <f>SUM(5_Signes_de_qualité!D83:AR83)</f>
        <v>7</v>
      </c>
      <c r="AT83" s="113">
        <f t="shared" si="2"/>
        <v>1</v>
      </c>
    </row>
    <row r="84" spans="1:46" ht="14.25">
      <c r="A84" s="112">
        <v>30291</v>
      </c>
      <c r="B84" s="112" t="s">
        <v>245</v>
      </c>
      <c r="C84" s="112" t="s">
        <v>179</v>
      </c>
      <c r="D84" s="112">
        <v>0</v>
      </c>
      <c r="E84" s="112">
        <v>1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1</v>
      </c>
      <c r="M84" s="112">
        <v>1</v>
      </c>
      <c r="N84" s="112">
        <v>0</v>
      </c>
      <c r="O84" s="112">
        <v>0</v>
      </c>
      <c r="P84" s="112">
        <v>0</v>
      </c>
      <c r="Q84" s="112">
        <v>1</v>
      </c>
      <c r="R84" s="112">
        <v>0</v>
      </c>
      <c r="S84" s="112">
        <v>0</v>
      </c>
      <c r="T84" s="112">
        <v>0</v>
      </c>
      <c r="U84" s="112">
        <v>1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1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1</v>
      </c>
      <c r="AN84" s="112">
        <v>1</v>
      </c>
      <c r="AO84" s="112">
        <v>0</v>
      </c>
      <c r="AP84" s="112">
        <v>0</v>
      </c>
      <c r="AQ84" s="112">
        <v>0</v>
      </c>
      <c r="AR84" s="112">
        <v>0</v>
      </c>
      <c r="AS84" s="113">
        <f>SUM(5_Signes_de_qualité!D84:AR84)</f>
        <v>8</v>
      </c>
      <c r="AT84" s="113">
        <f t="shared" si="2"/>
        <v>2.5</v>
      </c>
    </row>
    <row r="85" spans="1:46" ht="14.25">
      <c r="A85" s="112">
        <v>30296</v>
      </c>
      <c r="B85" s="112" t="s">
        <v>246</v>
      </c>
      <c r="C85" s="112" t="s">
        <v>179</v>
      </c>
      <c r="D85" s="112">
        <v>0</v>
      </c>
      <c r="E85" s="112">
        <v>1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1</v>
      </c>
      <c r="M85" s="112">
        <v>1</v>
      </c>
      <c r="N85" s="112">
        <v>1</v>
      </c>
      <c r="O85" s="112">
        <v>0</v>
      </c>
      <c r="P85" s="112">
        <v>0</v>
      </c>
      <c r="Q85" s="112">
        <v>1</v>
      </c>
      <c r="R85" s="112">
        <v>0</v>
      </c>
      <c r="S85" s="112">
        <v>0</v>
      </c>
      <c r="T85" s="112">
        <v>0</v>
      </c>
      <c r="U85" s="112">
        <v>1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0</v>
      </c>
      <c r="AG85" s="112">
        <v>1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1</v>
      </c>
      <c r="AN85" s="112">
        <v>1</v>
      </c>
      <c r="AO85" s="112">
        <v>0</v>
      </c>
      <c r="AP85" s="112">
        <v>0</v>
      </c>
      <c r="AQ85" s="112">
        <v>0</v>
      </c>
      <c r="AR85" s="112">
        <v>0</v>
      </c>
      <c r="AS85" s="113">
        <f>SUM(5_Signes_de_qualité!D85:AR85)</f>
        <v>9</v>
      </c>
      <c r="AT85" s="113">
        <f t="shared" si="2"/>
        <v>4</v>
      </c>
    </row>
    <row r="86" spans="1:46" ht="14.25">
      <c r="A86" s="112">
        <v>30298</v>
      </c>
      <c r="B86" s="112" t="s">
        <v>247</v>
      </c>
      <c r="C86" s="112" t="s">
        <v>179</v>
      </c>
      <c r="D86" s="112">
        <v>0</v>
      </c>
      <c r="E86" s="112">
        <v>1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1</v>
      </c>
      <c r="M86" s="112">
        <v>1</v>
      </c>
      <c r="N86" s="112">
        <v>0</v>
      </c>
      <c r="O86" s="112">
        <v>0</v>
      </c>
      <c r="P86" s="112">
        <v>0</v>
      </c>
      <c r="Q86" s="112">
        <v>1</v>
      </c>
      <c r="R86" s="112">
        <v>0</v>
      </c>
      <c r="S86" s="112">
        <v>0</v>
      </c>
      <c r="T86" s="112">
        <v>0</v>
      </c>
      <c r="U86" s="112">
        <v>1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2">
        <v>0</v>
      </c>
      <c r="AB86" s="112">
        <v>0</v>
      </c>
      <c r="AC86" s="112">
        <v>0</v>
      </c>
      <c r="AD86" s="112">
        <v>0</v>
      </c>
      <c r="AE86" s="112">
        <v>0</v>
      </c>
      <c r="AF86" s="112">
        <v>0</v>
      </c>
      <c r="AG86" s="112">
        <v>1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1</v>
      </c>
      <c r="AN86" s="112">
        <v>1</v>
      </c>
      <c r="AO86" s="112">
        <v>0</v>
      </c>
      <c r="AP86" s="112">
        <v>0</v>
      </c>
      <c r="AQ86" s="112">
        <v>0</v>
      </c>
      <c r="AR86" s="112">
        <v>0</v>
      </c>
      <c r="AS86" s="113">
        <f>SUM(5_Signes_de_qualité!D86:AR86)</f>
        <v>8</v>
      </c>
      <c r="AT86" s="113">
        <f t="shared" si="2"/>
        <v>2.5</v>
      </c>
    </row>
    <row r="87" spans="1:46" ht="14.25">
      <c r="A87" s="112">
        <v>30239</v>
      </c>
      <c r="B87" s="112" t="s">
        <v>248</v>
      </c>
      <c r="C87" s="112" t="s">
        <v>179</v>
      </c>
      <c r="D87" s="112">
        <v>0</v>
      </c>
      <c r="E87" s="112">
        <v>1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1</v>
      </c>
      <c r="M87" s="112">
        <v>1</v>
      </c>
      <c r="N87" s="112">
        <v>0</v>
      </c>
      <c r="O87" s="112">
        <v>0</v>
      </c>
      <c r="P87" s="112">
        <v>0</v>
      </c>
      <c r="Q87" s="112">
        <v>1</v>
      </c>
      <c r="R87" s="112">
        <v>0</v>
      </c>
      <c r="S87" s="112">
        <v>0</v>
      </c>
      <c r="T87" s="112">
        <v>0</v>
      </c>
      <c r="U87" s="112">
        <v>1</v>
      </c>
      <c r="V87" s="112">
        <v>0</v>
      </c>
      <c r="W87" s="112">
        <v>0</v>
      </c>
      <c r="X87" s="112">
        <v>0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0</v>
      </c>
      <c r="AG87" s="112">
        <v>1</v>
      </c>
      <c r="AH87" s="112">
        <v>0</v>
      </c>
      <c r="AI87" s="112">
        <v>0</v>
      </c>
      <c r="AJ87" s="112">
        <v>0</v>
      </c>
      <c r="AK87" s="112">
        <v>0</v>
      </c>
      <c r="AL87" s="112">
        <v>0</v>
      </c>
      <c r="AM87" s="112">
        <v>1</v>
      </c>
      <c r="AN87" s="112">
        <v>1</v>
      </c>
      <c r="AO87" s="112">
        <v>0</v>
      </c>
      <c r="AP87" s="112">
        <v>0</v>
      </c>
      <c r="AQ87" s="112">
        <v>0</v>
      </c>
      <c r="AR87" s="112">
        <v>0</v>
      </c>
      <c r="AS87" s="113">
        <f>SUM(5_Signes_de_qualité!D87:AR87)</f>
        <v>8</v>
      </c>
      <c r="AT87" s="113">
        <f t="shared" si="2"/>
        <v>2.5</v>
      </c>
    </row>
    <row r="88" spans="1:46" ht="14.25">
      <c r="A88" s="112">
        <v>30246</v>
      </c>
      <c r="B88" s="112" t="s">
        <v>249</v>
      </c>
      <c r="C88" s="112" t="s">
        <v>179</v>
      </c>
      <c r="D88" s="112">
        <v>0</v>
      </c>
      <c r="E88" s="112">
        <v>1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1</v>
      </c>
      <c r="M88" s="112">
        <v>1</v>
      </c>
      <c r="N88" s="112">
        <v>1</v>
      </c>
      <c r="O88" s="112">
        <v>0</v>
      </c>
      <c r="P88" s="112">
        <v>0</v>
      </c>
      <c r="Q88" s="112">
        <v>1</v>
      </c>
      <c r="R88" s="112">
        <v>0</v>
      </c>
      <c r="S88" s="112">
        <v>0</v>
      </c>
      <c r="T88" s="112">
        <v>0</v>
      </c>
      <c r="U88" s="112">
        <v>1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1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1</v>
      </c>
      <c r="AN88" s="112">
        <v>1</v>
      </c>
      <c r="AO88" s="112">
        <v>0</v>
      </c>
      <c r="AP88" s="112">
        <v>0</v>
      </c>
      <c r="AQ88" s="112">
        <v>0</v>
      </c>
      <c r="AR88" s="112">
        <v>0</v>
      </c>
      <c r="AS88" s="113">
        <f>SUM(5_Signes_de_qualité!D88:AR88)</f>
        <v>9</v>
      </c>
      <c r="AT88" s="113">
        <f t="shared" si="2"/>
        <v>4</v>
      </c>
    </row>
    <row r="89" spans="1:46" ht="14.25">
      <c r="A89" s="112">
        <v>30310</v>
      </c>
      <c r="B89" s="112" t="s">
        <v>250</v>
      </c>
      <c r="C89" s="112" t="s">
        <v>179</v>
      </c>
      <c r="D89" s="112">
        <v>0</v>
      </c>
      <c r="E89" s="112">
        <v>1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1</v>
      </c>
      <c r="M89" s="112">
        <v>1</v>
      </c>
      <c r="N89" s="112">
        <v>0</v>
      </c>
      <c r="O89" s="112">
        <v>0</v>
      </c>
      <c r="P89" s="112">
        <v>0</v>
      </c>
      <c r="Q89" s="112">
        <v>1</v>
      </c>
      <c r="R89" s="112">
        <v>0</v>
      </c>
      <c r="S89" s="112">
        <v>0</v>
      </c>
      <c r="T89" s="112">
        <v>0</v>
      </c>
      <c r="U89" s="112">
        <v>1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1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1</v>
      </c>
      <c r="AN89" s="112">
        <v>1</v>
      </c>
      <c r="AO89" s="112">
        <v>0</v>
      </c>
      <c r="AP89" s="112">
        <v>0</v>
      </c>
      <c r="AQ89" s="112">
        <v>0</v>
      </c>
      <c r="AR89" s="112">
        <v>0</v>
      </c>
      <c r="AS89" s="113">
        <f>SUM(5_Signes_de_qualité!D89:AR89)</f>
        <v>8</v>
      </c>
      <c r="AT89" s="113">
        <f t="shared" si="2"/>
        <v>2.5</v>
      </c>
    </row>
    <row r="90" spans="1:46" ht="14.25">
      <c r="A90" s="112">
        <v>30316</v>
      </c>
      <c r="B90" s="112" t="s">
        <v>251</v>
      </c>
      <c r="C90" s="112" t="s">
        <v>179</v>
      </c>
      <c r="D90" s="112">
        <v>0</v>
      </c>
      <c r="E90" s="112">
        <v>1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0</v>
      </c>
      <c r="Q90" s="112">
        <v>1</v>
      </c>
      <c r="R90" s="112">
        <v>0</v>
      </c>
      <c r="S90" s="112">
        <v>0</v>
      </c>
      <c r="T90" s="112">
        <v>0</v>
      </c>
      <c r="U90" s="112">
        <v>1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0</v>
      </c>
      <c r="AG90" s="112">
        <v>1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1</v>
      </c>
      <c r="AN90" s="112">
        <v>1</v>
      </c>
      <c r="AO90" s="112">
        <v>0</v>
      </c>
      <c r="AP90" s="112">
        <v>0</v>
      </c>
      <c r="AQ90" s="112">
        <v>0</v>
      </c>
      <c r="AR90" s="112">
        <v>0</v>
      </c>
      <c r="AS90" s="113">
        <f>SUM(5_Signes_de_qualité!D90:AR90)</f>
        <v>8</v>
      </c>
      <c r="AT90" s="113">
        <f t="shared" si="2"/>
        <v>2.5</v>
      </c>
    </row>
    <row r="91" spans="1:46" ht="14.25">
      <c r="A91" s="112">
        <v>30322</v>
      </c>
      <c r="B91" s="112" t="s">
        <v>252</v>
      </c>
      <c r="C91" s="112" t="s">
        <v>179</v>
      </c>
      <c r="D91" s="112">
        <v>0</v>
      </c>
      <c r="E91" s="112">
        <v>1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1</v>
      </c>
      <c r="M91" s="112">
        <v>1</v>
      </c>
      <c r="N91" s="112">
        <v>1</v>
      </c>
      <c r="O91" s="112">
        <v>0</v>
      </c>
      <c r="P91" s="112">
        <v>0</v>
      </c>
      <c r="Q91" s="112">
        <v>1</v>
      </c>
      <c r="R91" s="112">
        <v>0</v>
      </c>
      <c r="S91" s="112">
        <v>0</v>
      </c>
      <c r="T91" s="112">
        <v>0</v>
      </c>
      <c r="U91" s="112">
        <v>1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1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1</v>
      </c>
      <c r="AN91" s="112">
        <v>1</v>
      </c>
      <c r="AO91" s="112">
        <v>0</v>
      </c>
      <c r="AP91" s="112">
        <v>0</v>
      </c>
      <c r="AQ91" s="112">
        <v>0</v>
      </c>
      <c r="AR91" s="112">
        <v>0</v>
      </c>
      <c r="AS91" s="113">
        <f>SUM(5_Signes_de_qualité!D91:AR91)</f>
        <v>9</v>
      </c>
      <c r="AT91" s="113">
        <f t="shared" si="2"/>
        <v>4</v>
      </c>
    </row>
    <row r="92" spans="1:46" ht="14.25">
      <c r="A92" s="112">
        <v>30323</v>
      </c>
      <c r="B92" s="112" t="s">
        <v>253</v>
      </c>
      <c r="C92" s="112" t="s">
        <v>179</v>
      </c>
      <c r="D92" s="112">
        <v>0</v>
      </c>
      <c r="E92" s="112">
        <v>1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</v>
      </c>
      <c r="M92" s="112">
        <v>1</v>
      </c>
      <c r="N92" s="112">
        <v>0</v>
      </c>
      <c r="O92" s="112">
        <v>0</v>
      </c>
      <c r="P92" s="112">
        <v>0</v>
      </c>
      <c r="Q92" s="112">
        <v>1</v>
      </c>
      <c r="R92" s="112">
        <v>0</v>
      </c>
      <c r="S92" s="112">
        <v>0</v>
      </c>
      <c r="T92" s="112">
        <v>0</v>
      </c>
      <c r="U92" s="112">
        <v>1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1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1</v>
      </c>
      <c r="AN92" s="112">
        <v>1</v>
      </c>
      <c r="AO92" s="112">
        <v>0</v>
      </c>
      <c r="AP92" s="112">
        <v>0</v>
      </c>
      <c r="AQ92" s="112">
        <v>0</v>
      </c>
      <c r="AR92" s="112">
        <v>0</v>
      </c>
      <c r="AS92" s="113">
        <f>SUM(5_Signes_de_qualité!D92:AR92)</f>
        <v>8</v>
      </c>
      <c r="AT92" s="113">
        <f t="shared" si="2"/>
        <v>2.5</v>
      </c>
    </row>
    <row r="93" spans="1:46" ht="14.25">
      <c r="A93" s="112">
        <v>30325</v>
      </c>
      <c r="B93" s="112" t="s">
        <v>254</v>
      </c>
      <c r="C93" s="112" t="s">
        <v>179</v>
      </c>
      <c r="D93" s="112">
        <v>0</v>
      </c>
      <c r="E93" s="112">
        <v>1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1</v>
      </c>
      <c r="M93" s="112">
        <v>1</v>
      </c>
      <c r="N93" s="112">
        <v>1</v>
      </c>
      <c r="O93" s="112">
        <v>0</v>
      </c>
      <c r="P93" s="112">
        <v>0</v>
      </c>
      <c r="Q93" s="112">
        <v>1</v>
      </c>
      <c r="R93" s="112">
        <v>0</v>
      </c>
      <c r="S93" s="112">
        <v>0</v>
      </c>
      <c r="T93" s="112">
        <v>0</v>
      </c>
      <c r="U93" s="112">
        <v>1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2">
        <v>0</v>
      </c>
      <c r="AB93" s="112">
        <v>0</v>
      </c>
      <c r="AC93" s="112">
        <v>0</v>
      </c>
      <c r="AD93" s="112">
        <v>0</v>
      </c>
      <c r="AE93" s="112">
        <v>0</v>
      </c>
      <c r="AF93" s="112">
        <v>0</v>
      </c>
      <c r="AG93" s="112">
        <v>1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12">
        <v>1</v>
      </c>
      <c r="AN93" s="112">
        <v>1</v>
      </c>
      <c r="AO93" s="112">
        <v>0</v>
      </c>
      <c r="AP93" s="112">
        <v>0</v>
      </c>
      <c r="AQ93" s="112">
        <v>0</v>
      </c>
      <c r="AR93" s="112">
        <v>0</v>
      </c>
      <c r="AS93" s="113">
        <f>SUM(5_Signes_de_qualité!D93:AR93)</f>
        <v>9</v>
      </c>
      <c r="AT93" s="113">
        <f t="shared" si="2"/>
        <v>4</v>
      </c>
    </row>
    <row r="94" spans="1:46" ht="14.25">
      <c r="A94" s="112">
        <v>30329</v>
      </c>
      <c r="B94" s="112" t="s">
        <v>255</v>
      </c>
      <c r="C94" s="112" t="s">
        <v>179</v>
      </c>
      <c r="D94" s="112">
        <v>0</v>
      </c>
      <c r="E94" s="112">
        <v>1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1</v>
      </c>
      <c r="M94" s="112">
        <v>1</v>
      </c>
      <c r="N94" s="112">
        <v>0</v>
      </c>
      <c r="O94" s="112">
        <v>0</v>
      </c>
      <c r="P94" s="112">
        <v>0</v>
      </c>
      <c r="Q94" s="112">
        <v>1</v>
      </c>
      <c r="R94" s="112">
        <v>0</v>
      </c>
      <c r="S94" s="112">
        <v>0</v>
      </c>
      <c r="T94" s="112">
        <v>0</v>
      </c>
      <c r="U94" s="112">
        <v>1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2">
        <v>0</v>
      </c>
      <c r="AD94" s="112">
        <v>0</v>
      </c>
      <c r="AE94" s="112">
        <v>0</v>
      </c>
      <c r="AF94" s="112">
        <v>0</v>
      </c>
      <c r="AG94" s="112">
        <v>1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12">
        <v>1</v>
      </c>
      <c r="AN94" s="112">
        <v>1</v>
      </c>
      <c r="AO94" s="112">
        <v>0</v>
      </c>
      <c r="AP94" s="112">
        <v>0</v>
      </c>
      <c r="AQ94" s="112">
        <v>0</v>
      </c>
      <c r="AR94" s="112">
        <v>0</v>
      </c>
      <c r="AS94" s="113">
        <f>SUM(5_Signes_de_qualité!D94:AR94)</f>
        <v>8</v>
      </c>
      <c r="AT94" s="113">
        <f t="shared" si="2"/>
        <v>2.5</v>
      </c>
    </row>
    <row r="95" spans="1:46" ht="14.25">
      <c r="A95" s="112">
        <v>30335</v>
      </c>
      <c r="B95" s="112" t="s">
        <v>256</v>
      </c>
      <c r="C95" s="112" t="s">
        <v>179</v>
      </c>
      <c r="D95" s="112">
        <v>0</v>
      </c>
      <c r="E95" s="112">
        <v>1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1</v>
      </c>
      <c r="N95" s="112">
        <v>1</v>
      </c>
      <c r="O95" s="112">
        <v>0</v>
      </c>
      <c r="P95" s="112">
        <v>0</v>
      </c>
      <c r="Q95" s="112">
        <v>1</v>
      </c>
      <c r="R95" s="112">
        <v>0</v>
      </c>
      <c r="S95" s="112">
        <v>0</v>
      </c>
      <c r="T95" s="112">
        <v>0</v>
      </c>
      <c r="U95" s="112">
        <v>1</v>
      </c>
      <c r="V95" s="112">
        <v>0</v>
      </c>
      <c r="W95" s="112">
        <v>0</v>
      </c>
      <c r="X95" s="112">
        <v>0</v>
      </c>
      <c r="Y95" s="112">
        <v>0</v>
      </c>
      <c r="Z95" s="112">
        <v>0</v>
      </c>
      <c r="AA95" s="112">
        <v>0</v>
      </c>
      <c r="AB95" s="112">
        <v>0</v>
      </c>
      <c r="AC95" s="112">
        <v>0</v>
      </c>
      <c r="AD95" s="112">
        <v>0</v>
      </c>
      <c r="AE95" s="112">
        <v>0</v>
      </c>
      <c r="AF95" s="112">
        <v>0</v>
      </c>
      <c r="AG95" s="112">
        <v>1</v>
      </c>
      <c r="AH95" s="112">
        <v>0</v>
      </c>
      <c r="AI95" s="112">
        <v>0</v>
      </c>
      <c r="AJ95" s="112">
        <v>0</v>
      </c>
      <c r="AK95" s="112">
        <v>0</v>
      </c>
      <c r="AL95" s="112">
        <v>0</v>
      </c>
      <c r="AM95" s="112">
        <v>1</v>
      </c>
      <c r="AN95" s="112">
        <v>1</v>
      </c>
      <c r="AO95" s="112">
        <v>0</v>
      </c>
      <c r="AP95" s="112">
        <v>0</v>
      </c>
      <c r="AQ95" s="112">
        <v>0</v>
      </c>
      <c r="AR95" s="112">
        <v>0</v>
      </c>
      <c r="AS95" s="113">
        <f>SUM(5_Signes_de_qualité!D95:AR95)</f>
        <v>8</v>
      </c>
      <c r="AT95" s="113">
        <f t="shared" si="2"/>
        <v>2.5</v>
      </c>
    </row>
    <row r="96" spans="1:46" ht="14.25">
      <c r="A96" s="112">
        <v>30339</v>
      </c>
      <c r="B96" s="112" t="s">
        <v>257</v>
      </c>
      <c r="C96" s="112" t="s">
        <v>179</v>
      </c>
      <c r="D96" s="112">
        <v>0</v>
      </c>
      <c r="E96" s="112">
        <v>1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1</v>
      </c>
      <c r="M96" s="112">
        <v>1</v>
      </c>
      <c r="N96" s="112">
        <v>1</v>
      </c>
      <c r="O96" s="112">
        <v>0</v>
      </c>
      <c r="P96" s="112">
        <v>0</v>
      </c>
      <c r="Q96" s="112">
        <v>1</v>
      </c>
      <c r="R96" s="112">
        <v>0</v>
      </c>
      <c r="S96" s="112">
        <v>0</v>
      </c>
      <c r="T96" s="112">
        <v>0</v>
      </c>
      <c r="U96" s="112">
        <v>1</v>
      </c>
      <c r="V96" s="112">
        <v>0</v>
      </c>
      <c r="W96" s="112">
        <v>0</v>
      </c>
      <c r="X96" s="112">
        <v>0</v>
      </c>
      <c r="Y96" s="112">
        <v>0</v>
      </c>
      <c r="Z96" s="112">
        <v>0</v>
      </c>
      <c r="AA96" s="112">
        <v>0</v>
      </c>
      <c r="AB96" s="112">
        <v>0</v>
      </c>
      <c r="AC96" s="112">
        <v>0</v>
      </c>
      <c r="AD96" s="112">
        <v>0</v>
      </c>
      <c r="AE96" s="112">
        <v>0</v>
      </c>
      <c r="AF96" s="112">
        <v>0</v>
      </c>
      <c r="AG96" s="112">
        <v>1</v>
      </c>
      <c r="AH96" s="112">
        <v>0</v>
      </c>
      <c r="AI96" s="112">
        <v>0</v>
      </c>
      <c r="AJ96" s="112">
        <v>0</v>
      </c>
      <c r="AK96" s="112">
        <v>0</v>
      </c>
      <c r="AL96" s="112">
        <v>0</v>
      </c>
      <c r="AM96" s="112">
        <v>1</v>
      </c>
      <c r="AN96" s="112">
        <v>1</v>
      </c>
      <c r="AO96" s="112">
        <v>0</v>
      </c>
      <c r="AP96" s="112">
        <v>0</v>
      </c>
      <c r="AQ96" s="112">
        <v>0</v>
      </c>
      <c r="AR96" s="112">
        <v>0</v>
      </c>
      <c r="AS96" s="113">
        <f>SUM(5_Signes_de_qualité!D96:AR96)</f>
        <v>9</v>
      </c>
      <c r="AT96" s="113">
        <f t="shared" si="2"/>
        <v>4</v>
      </c>
    </row>
    <row r="97" spans="1:50" ht="15">
      <c r="A97" s="112">
        <v>30001</v>
      </c>
      <c r="B97" s="112" t="s">
        <v>258</v>
      </c>
      <c r="C97" s="112" t="s">
        <v>92</v>
      </c>
      <c r="D97" s="112">
        <v>0</v>
      </c>
      <c r="E97" s="112">
        <v>1</v>
      </c>
      <c r="F97" s="112">
        <v>0</v>
      </c>
      <c r="G97" s="112">
        <v>0</v>
      </c>
      <c r="H97" s="112">
        <v>1</v>
      </c>
      <c r="I97" s="112">
        <v>1</v>
      </c>
      <c r="J97" s="112">
        <v>0</v>
      </c>
      <c r="K97" s="112">
        <v>0</v>
      </c>
      <c r="L97" s="112">
        <v>1</v>
      </c>
      <c r="M97" s="112">
        <v>1</v>
      </c>
      <c r="N97" s="112">
        <v>0</v>
      </c>
      <c r="O97" s="112">
        <v>0</v>
      </c>
      <c r="P97" s="112">
        <v>0</v>
      </c>
      <c r="Q97" s="112">
        <v>0</v>
      </c>
      <c r="R97" s="112">
        <v>1</v>
      </c>
      <c r="S97" s="112">
        <v>0</v>
      </c>
      <c r="T97" s="112">
        <v>0</v>
      </c>
      <c r="U97" s="112">
        <v>1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1</v>
      </c>
      <c r="AG97" s="112">
        <v>1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1</v>
      </c>
      <c r="AN97" s="112">
        <v>1</v>
      </c>
      <c r="AO97" s="112">
        <v>0</v>
      </c>
      <c r="AP97" s="112">
        <v>0</v>
      </c>
      <c r="AQ97" s="112">
        <v>0</v>
      </c>
      <c r="AR97" s="112">
        <v>0</v>
      </c>
      <c r="AS97" s="113">
        <f>SUM(5_Signes_de_qualité!D97:AR97)</f>
        <v>11</v>
      </c>
      <c r="AT97" s="120">
        <f aca="true" t="shared" si="3" ref="AT97:AT265">VLOOKUP(AS97,T_GARRIGUES,2,0)</f>
        <v>2.71428571428571</v>
      </c>
      <c r="AV97" s="114" t="s">
        <v>159</v>
      </c>
      <c r="AW97" s="114" t="s">
        <v>92</v>
      </c>
      <c r="AX97" s="119"/>
    </row>
    <row r="98" spans="1:50" ht="14.25">
      <c r="A98" s="112">
        <v>30002</v>
      </c>
      <c r="B98" s="112" t="s">
        <v>259</v>
      </c>
      <c r="C98" s="112" t="s">
        <v>92</v>
      </c>
      <c r="D98" s="112">
        <v>0</v>
      </c>
      <c r="E98" s="112">
        <v>0</v>
      </c>
      <c r="F98" s="112">
        <v>0</v>
      </c>
      <c r="G98" s="112">
        <v>0</v>
      </c>
      <c r="H98" s="112">
        <v>1</v>
      </c>
      <c r="I98" s="112">
        <v>1</v>
      </c>
      <c r="J98" s="112">
        <v>0</v>
      </c>
      <c r="K98" s="112">
        <v>0</v>
      </c>
      <c r="L98" s="112">
        <v>1</v>
      </c>
      <c r="M98" s="112">
        <v>1</v>
      </c>
      <c r="N98" s="112">
        <v>0</v>
      </c>
      <c r="O98" s="112">
        <v>0</v>
      </c>
      <c r="P98" s="112">
        <v>0</v>
      </c>
      <c r="Q98" s="112">
        <v>0</v>
      </c>
      <c r="R98" s="112">
        <v>1</v>
      </c>
      <c r="S98" s="112">
        <v>0</v>
      </c>
      <c r="T98" s="112">
        <v>0</v>
      </c>
      <c r="U98" s="112">
        <v>1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2">
        <v>0</v>
      </c>
      <c r="AB98" s="112">
        <v>0</v>
      </c>
      <c r="AC98" s="112">
        <v>0</v>
      </c>
      <c r="AD98" s="112">
        <v>0</v>
      </c>
      <c r="AE98" s="112">
        <v>0</v>
      </c>
      <c r="AF98" s="112">
        <v>1</v>
      </c>
      <c r="AG98" s="112">
        <v>1</v>
      </c>
      <c r="AH98" s="112">
        <v>0</v>
      </c>
      <c r="AI98" s="112">
        <v>0</v>
      </c>
      <c r="AJ98" s="112">
        <v>0</v>
      </c>
      <c r="AK98" s="112">
        <v>0</v>
      </c>
      <c r="AL98" s="112">
        <v>0</v>
      </c>
      <c r="AM98" s="112">
        <v>1</v>
      </c>
      <c r="AN98" s="112">
        <v>1</v>
      </c>
      <c r="AO98" s="112">
        <v>0</v>
      </c>
      <c r="AP98" s="112">
        <v>0</v>
      </c>
      <c r="AQ98" s="112">
        <v>0</v>
      </c>
      <c r="AR98" s="112">
        <v>0</v>
      </c>
      <c r="AS98" s="113">
        <f>SUM(5_Signes_de_qualité!D98:AR98)</f>
        <v>10</v>
      </c>
      <c r="AT98" s="120">
        <f t="shared" si="3"/>
        <v>2.28571428571429</v>
      </c>
      <c r="AV98" s="117">
        <v>7</v>
      </c>
      <c r="AW98" s="117">
        <v>1</v>
      </c>
      <c r="AX98" s="119"/>
    </row>
    <row r="99" spans="1:50" ht="14.25">
      <c r="A99" s="112">
        <v>30005</v>
      </c>
      <c r="B99" s="112" t="s">
        <v>260</v>
      </c>
      <c r="C99" s="112" t="s">
        <v>92</v>
      </c>
      <c r="D99" s="112">
        <v>0</v>
      </c>
      <c r="E99" s="112">
        <v>1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1</v>
      </c>
      <c r="M99" s="112">
        <v>1</v>
      </c>
      <c r="N99" s="112">
        <v>0</v>
      </c>
      <c r="O99" s="112">
        <v>0</v>
      </c>
      <c r="P99" s="112">
        <v>0</v>
      </c>
      <c r="Q99" s="112">
        <v>0</v>
      </c>
      <c r="R99" s="112">
        <v>1</v>
      </c>
      <c r="S99" s="112">
        <v>0</v>
      </c>
      <c r="T99" s="112">
        <v>0</v>
      </c>
      <c r="U99" s="112">
        <v>1</v>
      </c>
      <c r="V99" s="112">
        <v>0</v>
      </c>
      <c r="W99" s="112">
        <v>0</v>
      </c>
      <c r="X99" s="112">
        <v>0</v>
      </c>
      <c r="Y99" s="112">
        <v>1</v>
      </c>
      <c r="Z99" s="112">
        <v>1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1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1</v>
      </c>
      <c r="AN99" s="112">
        <v>1</v>
      </c>
      <c r="AO99" s="112">
        <v>0</v>
      </c>
      <c r="AP99" s="112">
        <v>0</v>
      </c>
      <c r="AQ99" s="112">
        <v>0</v>
      </c>
      <c r="AR99" s="112">
        <v>0</v>
      </c>
      <c r="AS99" s="113">
        <f>SUM(5_Signes_de_qualité!D99:AR99)</f>
        <v>10</v>
      </c>
      <c r="AT99" s="120">
        <f t="shared" si="3"/>
        <v>2.28571428571429</v>
      </c>
      <c r="AV99" s="117">
        <v>8</v>
      </c>
      <c r="AW99" s="121">
        <v>1.42857142857143</v>
      </c>
      <c r="AX99" s="119"/>
    </row>
    <row r="100" spans="1:50" ht="14.25">
      <c r="A100" s="112">
        <v>30008</v>
      </c>
      <c r="B100" s="112" t="s">
        <v>261</v>
      </c>
      <c r="C100" s="112" t="s">
        <v>92</v>
      </c>
      <c r="D100" s="112">
        <v>0</v>
      </c>
      <c r="E100" s="112">
        <v>1</v>
      </c>
      <c r="F100" s="112">
        <v>0</v>
      </c>
      <c r="G100" s="112">
        <v>0</v>
      </c>
      <c r="H100" s="112">
        <v>1</v>
      </c>
      <c r="I100" s="112">
        <v>1</v>
      </c>
      <c r="J100" s="112">
        <v>0</v>
      </c>
      <c r="K100" s="112">
        <v>0</v>
      </c>
      <c r="L100" s="112">
        <v>1</v>
      </c>
      <c r="M100" s="112">
        <v>1</v>
      </c>
      <c r="N100" s="112">
        <v>0</v>
      </c>
      <c r="O100" s="112">
        <v>0</v>
      </c>
      <c r="P100" s="112">
        <v>0</v>
      </c>
      <c r="Q100" s="112">
        <v>0</v>
      </c>
      <c r="R100" s="112">
        <v>1</v>
      </c>
      <c r="S100" s="112">
        <v>0</v>
      </c>
      <c r="T100" s="112">
        <v>0</v>
      </c>
      <c r="U100" s="112">
        <v>1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2">
        <v>1</v>
      </c>
      <c r="AH100" s="112">
        <v>0</v>
      </c>
      <c r="AI100" s="112">
        <v>0</v>
      </c>
      <c r="AJ100" s="112">
        <v>0</v>
      </c>
      <c r="AK100" s="112">
        <v>0</v>
      </c>
      <c r="AL100" s="112">
        <v>0</v>
      </c>
      <c r="AM100" s="112">
        <v>1</v>
      </c>
      <c r="AN100" s="112">
        <v>1</v>
      </c>
      <c r="AO100" s="112">
        <v>0</v>
      </c>
      <c r="AP100" s="112">
        <v>0</v>
      </c>
      <c r="AQ100" s="112">
        <v>0</v>
      </c>
      <c r="AR100" s="112">
        <v>0</v>
      </c>
      <c r="AS100" s="113">
        <f>SUM(5_Signes_de_qualité!D100:AR100)</f>
        <v>10</v>
      </c>
      <c r="AT100" s="120">
        <f t="shared" si="3"/>
        <v>2.28571428571429</v>
      </c>
      <c r="AV100" s="117">
        <v>9</v>
      </c>
      <c r="AW100" s="121">
        <v>1.85714285714286</v>
      </c>
      <c r="AX100" s="119"/>
    </row>
    <row r="101" spans="1:50" ht="14.25">
      <c r="A101" s="112">
        <v>30013</v>
      </c>
      <c r="B101" s="112" t="s">
        <v>262</v>
      </c>
      <c r="C101" s="112" t="s">
        <v>92</v>
      </c>
      <c r="D101" s="112">
        <v>0</v>
      </c>
      <c r="E101" s="112">
        <v>1</v>
      </c>
      <c r="F101" s="112">
        <v>0</v>
      </c>
      <c r="G101" s="112">
        <v>0</v>
      </c>
      <c r="H101" s="112">
        <v>1</v>
      </c>
      <c r="I101" s="112">
        <v>1</v>
      </c>
      <c r="J101" s="112">
        <v>0</v>
      </c>
      <c r="K101" s="112">
        <v>1</v>
      </c>
      <c r="L101" s="112">
        <v>0</v>
      </c>
      <c r="M101" s="112">
        <v>1</v>
      </c>
      <c r="N101" s="112">
        <v>0</v>
      </c>
      <c r="O101" s="112">
        <v>0</v>
      </c>
      <c r="P101" s="112">
        <v>0</v>
      </c>
      <c r="Q101" s="112">
        <v>0</v>
      </c>
      <c r="R101" s="112">
        <v>1</v>
      </c>
      <c r="S101" s="112">
        <v>0</v>
      </c>
      <c r="T101" s="112">
        <v>0</v>
      </c>
      <c r="U101" s="112">
        <v>0</v>
      </c>
      <c r="V101" s="112">
        <v>0</v>
      </c>
      <c r="W101" s="112">
        <v>0</v>
      </c>
      <c r="X101" s="112">
        <v>1</v>
      </c>
      <c r="Y101" s="112">
        <v>0</v>
      </c>
      <c r="Z101" s="112">
        <v>0</v>
      </c>
      <c r="AA101" s="112">
        <v>0</v>
      </c>
      <c r="AB101" s="112">
        <v>0</v>
      </c>
      <c r="AC101" s="112">
        <v>0</v>
      </c>
      <c r="AD101" s="112">
        <v>0</v>
      </c>
      <c r="AE101" s="112">
        <v>0</v>
      </c>
      <c r="AF101" s="112">
        <v>0</v>
      </c>
      <c r="AG101" s="112">
        <v>1</v>
      </c>
      <c r="AH101" s="112">
        <v>0</v>
      </c>
      <c r="AI101" s="112">
        <v>0</v>
      </c>
      <c r="AJ101" s="112">
        <v>0</v>
      </c>
      <c r="AK101" s="112">
        <v>0</v>
      </c>
      <c r="AL101" s="112">
        <v>0</v>
      </c>
      <c r="AM101" s="112">
        <v>1</v>
      </c>
      <c r="AN101" s="112">
        <v>1</v>
      </c>
      <c r="AO101" s="112">
        <v>0</v>
      </c>
      <c r="AP101" s="112">
        <v>0</v>
      </c>
      <c r="AQ101" s="112">
        <v>0</v>
      </c>
      <c r="AR101" s="112">
        <v>0</v>
      </c>
      <c r="AS101" s="113">
        <f>SUM(5_Signes_de_qualité!D101:AR101)</f>
        <v>10</v>
      </c>
      <c r="AT101" s="120">
        <f t="shared" si="3"/>
        <v>2.28571428571429</v>
      </c>
      <c r="AV101" s="117">
        <v>10</v>
      </c>
      <c r="AW101" s="121">
        <v>2.28571428571429</v>
      </c>
      <c r="AX101" s="119"/>
    </row>
    <row r="102" spans="1:50" ht="14.25">
      <c r="A102" s="112">
        <v>30014</v>
      </c>
      <c r="B102" s="112" t="s">
        <v>263</v>
      </c>
      <c r="C102" s="112" t="s">
        <v>92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1</v>
      </c>
      <c r="J102" s="112">
        <v>0</v>
      </c>
      <c r="K102" s="112">
        <v>1</v>
      </c>
      <c r="L102" s="112">
        <v>1</v>
      </c>
      <c r="M102" s="112">
        <v>1</v>
      </c>
      <c r="N102" s="112">
        <v>0</v>
      </c>
      <c r="O102" s="112">
        <v>0</v>
      </c>
      <c r="P102" s="112">
        <v>0</v>
      </c>
      <c r="Q102" s="112">
        <v>0</v>
      </c>
      <c r="R102" s="112">
        <v>1</v>
      </c>
      <c r="S102" s="112">
        <v>0</v>
      </c>
      <c r="T102" s="112">
        <v>0</v>
      </c>
      <c r="U102" s="112">
        <v>1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1</v>
      </c>
      <c r="AG102" s="112">
        <v>1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1</v>
      </c>
      <c r="AN102" s="112">
        <v>1</v>
      </c>
      <c r="AO102" s="112">
        <v>0</v>
      </c>
      <c r="AP102" s="112">
        <v>0</v>
      </c>
      <c r="AQ102" s="112">
        <v>0</v>
      </c>
      <c r="AR102" s="112">
        <v>0</v>
      </c>
      <c r="AS102" s="113">
        <f>SUM(5_Signes_de_qualité!D102:AR102)</f>
        <v>11</v>
      </c>
      <c r="AT102" s="120">
        <f t="shared" si="3"/>
        <v>2.71428571428571</v>
      </c>
      <c r="AV102" s="117">
        <v>11</v>
      </c>
      <c r="AW102" s="121">
        <v>2.71428571428571</v>
      </c>
      <c r="AX102" s="119"/>
    </row>
    <row r="103" spans="1:50" ht="14.25">
      <c r="A103" s="112">
        <v>30021</v>
      </c>
      <c r="B103" s="112" t="s">
        <v>264</v>
      </c>
      <c r="C103" s="112" t="s">
        <v>92</v>
      </c>
      <c r="D103" s="112">
        <v>0</v>
      </c>
      <c r="E103" s="112">
        <v>0</v>
      </c>
      <c r="F103" s="112">
        <v>0</v>
      </c>
      <c r="G103" s="112">
        <v>0</v>
      </c>
      <c r="H103" s="112">
        <v>1</v>
      </c>
      <c r="I103" s="112">
        <v>1</v>
      </c>
      <c r="J103" s="112">
        <v>0</v>
      </c>
      <c r="K103" s="112">
        <v>0</v>
      </c>
      <c r="L103" s="112">
        <v>1</v>
      </c>
      <c r="M103" s="112">
        <v>1</v>
      </c>
      <c r="N103" s="112">
        <v>0</v>
      </c>
      <c r="O103" s="112">
        <v>0</v>
      </c>
      <c r="P103" s="112">
        <v>0</v>
      </c>
      <c r="Q103" s="112">
        <v>0</v>
      </c>
      <c r="R103" s="112">
        <v>1</v>
      </c>
      <c r="S103" s="112">
        <v>0</v>
      </c>
      <c r="T103" s="112">
        <v>0</v>
      </c>
      <c r="U103" s="112">
        <v>1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2">
        <v>0</v>
      </c>
      <c r="AB103" s="112">
        <v>0</v>
      </c>
      <c r="AC103" s="112">
        <v>0</v>
      </c>
      <c r="AD103" s="112">
        <v>0</v>
      </c>
      <c r="AE103" s="112">
        <v>0</v>
      </c>
      <c r="AF103" s="112">
        <v>1</v>
      </c>
      <c r="AG103" s="112">
        <v>1</v>
      </c>
      <c r="AH103" s="112">
        <v>0</v>
      </c>
      <c r="AI103" s="112">
        <v>0</v>
      </c>
      <c r="AJ103" s="112">
        <v>0</v>
      </c>
      <c r="AK103" s="112">
        <v>0</v>
      </c>
      <c r="AL103" s="112">
        <v>0</v>
      </c>
      <c r="AM103" s="112">
        <v>1</v>
      </c>
      <c r="AN103" s="112">
        <v>1</v>
      </c>
      <c r="AO103" s="112">
        <v>0</v>
      </c>
      <c r="AP103" s="112">
        <v>0</v>
      </c>
      <c r="AQ103" s="112">
        <v>0</v>
      </c>
      <c r="AR103" s="112">
        <v>0</v>
      </c>
      <c r="AS103" s="113">
        <f>SUM(5_Signes_de_qualité!D103:AR103)</f>
        <v>10</v>
      </c>
      <c r="AT103" s="120">
        <f t="shared" si="3"/>
        <v>2.28571428571429</v>
      </c>
      <c r="AV103" s="117">
        <v>12</v>
      </c>
      <c r="AW103" s="121">
        <v>3.14285714285714</v>
      </c>
      <c r="AX103" s="119"/>
    </row>
    <row r="104" spans="1:50" ht="14.25">
      <c r="A104" s="112">
        <v>30027</v>
      </c>
      <c r="B104" s="112" t="s">
        <v>265</v>
      </c>
      <c r="C104" s="112" t="s">
        <v>92</v>
      </c>
      <c r="D104" s="112">
        <v>0</v>
      </c>
      <c r="E104" s="112">
        <v>1</v>
      </c>
      <c r="F104" s="112">
        <v>0</v>
      </c>
      <c r="G104" s="112">
        <v>0</v>
      </c>
      <c r="H104" s="112">
        <v>1</v>
      </c>
      <c r="I104" s="112">
        <v>1</v>
      </c>
      <c r="J104" s="112">
        <v>0</v>
      </c>
      <c r="K104" s="112">
        <v>0</v>
      </c>
      <c r="L104" s="112">
        <v>1</v>
      </c>
      <c r="M104" s="112">
        <v>1</v>
      </c>
      <c r="N104" s="112">
        <v>0</v>
      </c>
      <c r="O104" s="112">
        <v>0</v>
      </c>
      <c r="P104" s="112">
        <v>0</v>
      </c>
      <c r="Q104" s="112">
        <v>0</v>
      </c>
      <c r="R104" s="112">
        <v>1</v>
      </c>
      <c r="S104" s="112">
        <v>0</v>
      </c>
      <c r="T104" s="112">
        <v>0</v>
      </c>
      <c r="U104" s="112">
        <v>1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2">
        <v>0</v>
      </c>
      <c r="AB104" s="112">
        <v>0</v>
      </c>
      <c r="AC104" s="112">
        <v>0</v>
      </c>
      <c r="AD104" s="112">
        <v>0</v>
      </c>
      <c r="AE104" s="112">
        <v>0</v>
      </c>
      <c r="AF104" s="112">
        <v>1</v>
      </c>
      <c r="AG104" s="112">
        <v>1</v>
      </c>
      <c r="AH104" s="112">
        <v>0</v>
      </c>
      <c r="AI104" s="112">
        <v>0</v>
      </c>
      <c r="AJ104" s="112">
        <v>0</v>
      </c>
      <c r="AK104" s="112">
        <v>0</v>
      </c>
      <c r="AL104" s="112">
        <v>0</v>
      </c>
      <c r="AM104" s="112">
        <v>1</v>
      </c>
      <c r="AN104" s="112">
        <v>1</v>
      </c>
      <c r="AO104" s="112">
        <v>0</v>
      </c>
      <c r="AP104" s="112">
        <v>0</v>
      </c>
      <c r="AQ104" s="112">
        <v>0</v>
      </c>
      <c r="AR104" s="112">
        <v>0</v>
      </c>
      <c r="AS104" s="113">
        <f>SUM(5_Signes_de_qualité!D104:AR104)</f>
        <v>11</v>
      </c>
      <c r="AT104" s="120">
        <f t="shared" si="3"/>
        <v>2.71428571428571</v>
      </c>
      <c r="AV104" s="117">
        <v>13</v>
      </c>
      <c r="AW104" s="121">
        <v>3.57142857142857</v>
      </c>
      <c r="AX104" s="119"/>
    </row>
    <row r="105" spans="1:50" ht="14.25">
      <c r="A105" s="112">
        <v>30030</v>
      </c>
      <c r="B105" s="112" t="s">
        <v>266</v>
      </c>
      <c r="C105" s="112" t="s">
        <v>92</v>
      </c>
      <c r="D105" s="112">
        <v>0</v>
      </c>
      <c r="E105" s="112">
        <v>1</v>
      </c>
      <c r="F105" s="112">
        <v>0</v>
      </c>
      <c r="G105" s="112">
        <v>0</v>
      </c>
      <c r="H105" s="112">
        <v>1</v>
      </c>
      <c r="I105" s="112">
        <v>1</v>
      </c>
      <c r="J105" s="112">
        <v>0</v>
      </c>
      <c r="K105" s="112">
        <v>0</v>
      </c>
      <c r="L105" s="112">
        <v>0</v>
      </c>
      <c r="M105" s="112">
        <v>1</v>
      </c>
      <c r="N105" s="112">
        <v>0</v>
      </c>
      <c r="O105" s="112">
        <v>0</v>
      </c>
      <c r="P105" s="112">
        <v>0</v>
      </c>
      <c r="Q105" s="112">
        <v>0</v>
      </c>
      <c r="R105" s="112">
        <v>1</v>
      </c>
      <c r="S105" s="112">
        <v>0</v>
      </c>
      <c r="T105" s="112">
        <v>0</v>
      </c>
      <c r="U105" s="112">
        <v>1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  <c r="AE105" s="112">
        <v>0</v>
      </c>
      <c r="AF105" s="112">
        <v>1</v>
      </c>
      <c r="AG105" s="112">
        <v>1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112">
        <v>1</v>
      </c>
      <c r="AN105" s="112">
        <v>1</v>
      </c>
      <c r="AO105" s="112">
        <v>0</v>
      </c>
      <c r="AP105" s="112">
        <v>0</v>
      </c>
      <c r="AQ105" s="112">
        <v>0</v>
      </c>
      <c r="AR105" s="112">
        <v>0</v>
      </c>
      <c r="AS105" s="113">
        <f>SUM(5_Signes_de_qualité!D105:AR105)</f>
        <v>10</v>
      </c>
      <c r="AT105" s="120">
        <f t="shared" si="3"/>
        <v>2.28571428571429</v>
      </c>
      <c r="AV105" s="117">
        <v>14</v>
      </c>
      <c r="AW105" s="122">
        <v>4</v>
      </c>
      <c r="AX105" s="119"/>
    </row>
    <row r="106" spans="1:50" ht="14.25">
      <c r="A106" s="112">
        <v>30035</v>
      </c>
      <c r="B106" s="112" t="s">
        <v>267</v>
      </c>
      <c r="C106" s="112" t="s">
        <v>92</v>
      </c>
      <c r="D106" s="112">
        <v>0</v>
      </c>
      <c r="E106" s="112">
        <v>1</v>
      </c>
      <c r="F106" s="112">
        <v>0</v>
      </c>
      <c r="G106" s="112">
        <v>0</v>
      </c>
      <c r="H106" s="112">
        <v>1</v>
      </c>
      <c r="I106" s="112">
        <v>1</v>
      </c>
      <c r="J106" s="112">
        <v>0</v>
      </c>
      <c r="K106" s="112">
        <v>0</v>
      </c>
      <c r="L106" s="112">
        <v>1</v>
      </c>
      <c r="M106" s="112">
        <v>1</v>
      </c>
      <c r="N106" s="112">
        <v>0</v>
      </c>
      <c r="O106" s="112">
        <v>0</v>
      </c>
      <c r="P106" s="112">
        <v>0</v>
      </c>
      <c r="Q106" s="112">
        <v>0</v>
      </c>
      <c r="R106" s="112">
        <v>1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1</v>
      </c>
      <c r="Y106" s="112">
        <v>0</v>
      </c>
      <c r="Z106" s="112">
        <v>0</v>
      </c>
      <c r="AA106" s="112">
        <v>0</v>
      </c>
      <c r="AB106" s="112">
        <v>0</v>
      </c>
      <c r="AC106" s="112">
        <v>0</v>
      </c>
      <c r="AD106" s="112">
        <v>0</v>
      </c>
      <c r="AE106" s="112">
        <v>0</v>
      </c>
      <c r="AF106" s="112">
        <v>1</v>
      </c>
      <c r="AG106" s="112">
        <v>1</v>
      </c>
      <c r="AH106" s="112">
        <v>0</v>
      </c>
      <c r="AI106" s="112">
        <v>0</v>
      </c>
      <c r="AJ106" s="112">
        <v>0</v>
      </c>
      <c r="AK106" s="112">
        <v>0</v>
      </c>
      <c r="AL106" s="112">
        <v>0</v>
      </c>
      <c r="AM106" s="112">
        <v>1</v>
      </c>
      <c r="AN106" s="112">
        <v>1</v>
      </c>
      <c r="AO106" s="112">
        <v>0</v>
      </c>
      <c r="AP106" s="112">
        <v>0</v>
      </c>
      <c r="AQ106" s="112">
        <v>0</v>
      </c>
      <c r="AR106" s="112">
        <v>0</v>
      </c>
      <c r="AS106" s="113">
        <f>SUM(5_Signes_de_qualité!D106:AR106)</f>
        <v>11</v>
      </c>
      <c r="AT106" s="120">
        <f t="shared" si="3"/>
        <v>2.71428571428571</v>
      </c>
      <c r="AX106" s="119"/>
    </row>
    <row r="107" spans="1:46" ht="14.25">
      <c r="A107" s="112">
        <v>30041</v>
      </c>
      <c r="B107" s="112" t="s">
        <v>268</v>
      </c>
      <c r="C107" s="112" t="s">
        <v>92</v>
      </c>
      <c r="D107" s="112">
        <v>0</v>
      </c>
      <c r="E107" s="112">
        <v>0</v>
      </c>
      <c r="F107" s="112">
        <v>0</v>
      </c>
      <c r="G107" s="112">
        <v>0</v>
      </c>
      <c r="H107" s="112">
        <v>1</v>
      </c>
      <c r="I107" s="112">
        <v>1</v>
      </c>
      <c r="J107" s="112">
        <v>0</v>
      </c>
      <c r="K107" s="112">
        <v>1</v>
      </c>
      <c r="L107" s="112">
        <v>1</v>
      </c>
      <c r="M107" s="112">
        <v>1</v>
      </c>
      <c r="N107" s="112">
        <v>0</v>
      </c>
      <c r="O107" s="112">
        <v>0</v>
      </c>
      <c r="P107" s="112">
        <v>0</v>
      </c>
      <c r="Q107" s="112">
        <v>0</v>
      </c>
      <c r="R107" s="112">
        <v>1</v>
      </c>
      <c r="S107" s="112">
        <v>0</v>
      </c>
      <c r="T107" s="112">
        <v>0</v>
      </c>
      <c r="U107" s="112">
        <v>1</v>
      </c>
      <c r="V107" s="112">
        <v>0</v>
      </c>
      <c r="W107" s="112">
        <v>0</v>
      </c>
      <c r="X107" s="112">
        <v>0</v>
      </c>
      <c r="Y107" s="112">
        <v>0</v>
      </c>
      <c r="Z107" s="112">
        <v>0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1</v>
      </c>
      <c r="AG107" s="112">
        <v>1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1</v>
      </c>
      <c r="AN107" s="112">
        <v>1</v>
      </c>
      <c r="AO107" s="112">
        <v>0</v>
      </c>
      <c r="AP107" s="112">
        <v>0</v>
      </c>
      <c r="AQ107" s="112">
        <v>0</v>
      </c>
      <c r="AR107" s="112">
        <v>0</v>
      </c>
      <c r="AS107" s="113">
        <f>SUM(5_Signes_de_qualité!D107:AR107)</f>
        <v>11</v>
      </c>
      <c r="AT107" s="120">
        <f t="shared" si="3"/>
        <v>2.71428571428571</v>
      </c>
    </row>
    <row r="108" spans="1:46" ht="14.25">
      <c r="A108" s="112">
        <v>30042</v>
      </c>
      <c r="B108" s="112" t="s">
        <v>269</v>
      </c>
      <c r="C108" s="112" t="s">
        <v>92</v>
      </c>
      <c r="D108" s="112">
        <v>0</v>
      </c>
      <c r="E108" s="112">
        <v>0</v>
      </c>
      <c r="F108" s="112">
        <v>0</v>
      </c>
      <c r="G108" s="112">
        <v>0</v>
      </c>
      <c r="H108" s="112">
        <v>1</v>
      </c>
      <c r="I108" s="112">
        <v>1</v>
      </c>
      <c r="J108" s="112">
        <v>0</v>
      </c>
      <c r="K108" s="112">
        <v>0</v>
      </c>
      <c r="L108" s="112">
        <v>1</v>
      </c>
      <c r="M108" s="112">
        <v>1</v>
      </c>
      <c r="N108" s="112">
        <v>0</v>
      </c>
      <c r="O108" s="112">
        <v>0</v>
      </c>
      <c r="P108" s="112">
        <v>0</v>
      </c>
      <c r="Q108" s="112">
        <v>0</v>
      </c>
      <c r="R108" s="112">
        <v>1</v>
      </c>
      <c r="S108" s="112">
        <v>0</v>
      </c>
      <c r="T108" s="112">
        <v>0</v>
      </c>
      <c r="U108" s="112">
        <v>1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1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1</v>
      </c>
      <c r="AN108" s="112">
        <v>1</v>
      </c>
      <c r="AO108" s="112">
        <v>0</v>
      </c>
      <c r="AP108" s="112">
        <v>0</v>
      </c>
      <c r="AQ108" s="112">
        <v>0</v>
      </c>
      <c r="AR108" s="112">
        <v>0</v>
      </c>
      <c r="AS108" s="113">
        <f>SUM(5_Signes_de_qualité!D108:AR108)</f>
        <v>9</v>
      </c>
      <c r="AT108" s="120">
        <f t="shared" si="3"/>
        <v>1.85714285714286</v>
      </c>
    </row>
    <row r="109" spans="1:46" ht="14.25">
      <c r="A109" s="112">
        <v>30043</v>
      </c>
      <c r="B109" s="112" t="s">
        <v>270</v>
      </c>
      <c r="C109" s="112" t="s">
        <v>92</v>
      </c>
      <c r="D109" s="112">
        <v>0</v>
      </c>
      <c r="E109" s="112">
        <v>0</v>
      </c>
      <c r="F109" s="112">
        <v>0</v>
      </c>
      <c r="G109" s="112">
        <v>0</v>
      </c>
      <c r="H109" s="112">
        <v>1</v>
      </c>
      <c r="I109" s="112">
        <v>1</v>
      </c>
      <c r="J109" s="112">
        <v>0</v>
      </c>
      <c r="K109" s="112">
        <v>1</v>
      </c>
      <c r="L109" s="112">
        <v>0</v>
      </c>
      <c r="M109" s="112">
        <v>1</v>
      </c>
      <c r="N109" s="112">
        <v>0</v>
      </c>
      <c r="O109" s="112">
        <v>0</v>
      </c>
      <c r="P109" s="112">
        <v>0</v>
      </c>
      <c r="Q109" s="112">
        <v>0</v>
      </c>
      <c r="R109" s="112">
        <v>1</v>
      </c>
      <c r="S109" s="112">
        <v>0</v>
      </c>
      <c r="T109" s="112">
        <v>0</v>
      </c>
      <c r="U109" s="112">
        <v>0</v>
      </c>
      <c r="V109" s="112">
        <v>0</v>
      </c>
      <c r="W109" s="112">
        <v>0</v>
      </c>
      <c r="X109" s="112">
        <v>1</v>
      </c>
      <c r="Y109" s="112">
        <v>0</v>
      </c>
      <c r="Z109" s="112">
        <v>0</v>
      </c>
      <c r="AA109" s="112">
        <v>0</v>
      </c>
      <c r="AB109" s="112">
        <v>0</v>
      </c>
      <c r="AC109" s="112">
        <v>0</v>
      </c>
      <c r="AD109" s="112">
        <v>0</v>
      </c>
      <c r="AE109" s="112">
        <v>0</v>
      </c>
      <c r="AF109" s="112">
        <v>0</v>
      </c>
      <c r="AG109" s="112">
        <v>1</v>
      </c>
      <c r="AH109" s="112">
        <v>0</v>
      </c>
      <c r="AI109" s="112">
        <v>0</v>
      </c>
      <c r="AJ109" s="112">
        <v>0</v>
      </c>
      <c r="AK109" s="112">
        <v>0</v>
      </c>
      <c r="AL109" s="112">
        <v>0</v>
      </c>
      <c r="AM109" s="112">
        <v>1</v>
      </c>
      <c r="AN109" s="112">
        <v>1</v>
      </c>
      <c r="AO109" s="112">
        <v>0</v>
      </c>
      <c r="AP109" s="112">
        <v>0</v>
      </c>
      <c r="AQ109" s="112">
        <v>0</v>
      </c>
      <c r="AR109" s="112">
        <v>0</v>
      </c>
      <c r="AS109" s="113">
        <f>SUM(5_Signes_de_qualité!D109:AR109)</f>
        <v>9</v>
      </c>
      <c r="AT109" s="120">
        <f t="shared" si="3"/>
        <v>1.85714285714286</v>
      </c>
    </row>
    <row r="110" spans="1:46" ht="14.25">
      <c r="A110" s="112">
        <v>30046</v>
      </c>
      <c r="B110" s="112" t="s">
        <v>271</v>
      </c>
      <c r="C110" s="112" t="s">
        <v>92</v>
      </c>
      <c r="D110" s="112">
        <v>0</v>
      </c>
      <c r="E110" s="112">
        <v>1</v>
      </c>
      <c r="F110" s="112">
        <v>0</v>
      </c>
      <c r="G110" s="112">
        <v>0</v>
      </c>
      <c r="H110" s="112">
        <v>1</v>
      </c>
      <c r="I110" s="112">
        <v>1</v>
      </c>
      <c r="J110" s="112">
        <v>0</v>
      </c>
      <c r="K110" s="112">
        <v>0</v>
      </c>
      <c r="L110" s="112">
        <v>1</v>
      </c>
      <c r="M110" s="112">
        <v>1</v>
      </c>
      <c r="N110" s="112">
        <v>0</v>
      </c>
      <c r="O110" s="112">
        <v>0</v>
      </c>
      <c r="P110" s="112">
        <v>0</v>
      </c>
      <c r="Q110" s="112">
        <v>0</v>
      </c>
      <c r="R110" s="112">
        <v>1</v>
      </c>
      <c r="S110" s="112">
        <v>0</v>
      </c>
      <c r="T110" s="112">
        <v>0</v>
      </c>
      <c r="U110" s="112">
        <v>1</v>
      </c>
      <c r="V110" s="112">
        <v>0</v>
      </c>
      <c r="W110" s="112">
        <v>0</v>
      </c>
      <c r="X110" s="112">
        <v>0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1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1</v>
      </c>
      <c r="AN110" s="112">
        <v>1</v>
      </c>
      <c r="AO110" s="112">
        <v>0</v>
      </c>
      <c r="AP110" s="112">
        <v>0</v>
      </c>
      <c r="AQ110" s="112">
        <v>0</v>
      </c>
      <c r="AR110" s="112">
        <v>0</v>
      </c>
      <c r="AS110" s="113">
        <f>SUM(5_Signes_de_qualité!D110:AR110)</f>
        <v>10</v>
      </c>
      <c r="AT110" s="120">
        <f t="shared" si="3"/>
        <v>2.28571428571429</v>
      </c>
    </row>
    <row r="111" spans="1:46" ht="14.25">
      <c r="A111" s="112">
        <v>30048</v>
      </c>
      <c r="B111" s="112" t="s">
        <v>272</v>
      </c>
      <c r="C111" s="112" t="s">
        <v>92</v>
      </c>
      <c r="D111" s="112">
        <v>0</v>
      </c>
      <c r="E111" s="112">
        <v>1</v>
      </c>
      <c r="F111" s="112">
        <v>0</v>
      </c>
      <c r="G111" s="112">
        <v>0</v>
      </c>
      <c r="H111" s="112">
        <v>1</v>
      </c>
      <c r="I111" s="112">
        <v>1</v>
      </c>
      <c r="J111" s="112">
        <v>0</v>
      </c>
      <c r="K111" s="112">
        <v>0</v>
      </c>
      <c r="L111" s="112">
        <v>1</v>
      </c>
      <c r="M111" s="112">
        <v>1</v>
      </c>
      <c r="N111" s="112">
        <v>0</v>
      </c>
      <c r="O111" s="112">
        <v>0</v>
      </c>
      <c r="P111" s="112">
        <v>0</v>
      </c>
      <c r="Q111" s="112">
        <v>0</v>
      </c>
      <c r="R111" s="112">
        <v>1</v>
      </c>
      <c r="S111" s="112">
        <v>0</v>
      </c>
      <c r="T111" s="112">
        <v>0</v>
      </c>
      <c r="U111" s="112">
        <v>1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12">
        <v>0</v>
      </c>
      <c r="AF111" s="112">
        <v>0</v>
      </c>
      <c r="AG111" s="112">
        <v>1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12">
        <v>1</v>
      </c>
      <c r="AN111" s="112">
        <v>1</v>
      </c>
      <c r="AO111" s="112">
        <v>0</v>
      </c>
      <c r="AP111" s="112">
        <v>0</v>
      </c>
      <c r="AQ111" s="112">
        <v>0</v>
      </c>
      <c r="AR111" s="112">
        <v>0</v>
      </c>
      <c r="AS111" s="113">
        <f>SUM(5_Signes_de_qualité!D111:AR111)</f>
        <v>10</v>
      </c>
      <c r="AT111" s="120">
        <f t="shared" si="3"/>
        <v>2.28571428571429</v>
      </c>
    </row>
    <row r="112" spans="1:46" ht="14.25">
      <c r="A112" s="112">
        <v>30049</v>
      </c>
      <c r="B112" s="112" t="s">
        <v>273</v>
      </c>
      <c r="C112" s="112" t="s">
        <v>92</v>
      </c>
      <c r="D112" s="112">
        <v>0</v>
      </c>
      <c r="E112" s="112">
        <v>0</v>
      </c>
      <c r="F112" s="112">
        <v>0</v>
      </c>
      <c r="G112" s="112">
        <v>0</v>
      </c>
      <c r="H112" s="112">
        <v>1</v>
      </c>
      <c r="I112" s="112">
        <v>1</v>
      </c>
      <c r="J112" s="112">
        <v>0</v>
      </c>
      <c r="K112" s="112">
        <v>1</v>
      </c>
      <c r="L112" s="112">
        <v>1</v>
      </c>
      <c r="M112" s="112">
        <v>1</v>
      </c>
      <c r="N112" s="112">
        <v>0</v>
      </c>
      <c r="O112" s="112">
        <v>0</v>
      </c>
      <c r="P112" s="112">
        <v>0</v>
      </c>
      <c r="Q112" s="112">
        <v>0</v>
      </c>
      <c r="R112" s="112">
        <v>1</v>
      </c>
      <c r="S112" s="112">
        <v>0</v>
      </c>
      <c r="T112" s="112">
        <v>0</v>
      </c>
      <c r="U112" s="112">
        <v>1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1</v>
      </c>
      <c r="AG112" s="112">
        <v>1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1</v>
      </c>
      <c r="AN112" s="112">
        <v>1</v>
      </c>
      <c r="AO112" s="112">
        <v>0</v>
      </c>
      <c r="AP112" s="112">
        <v>0</v>
      </c>
      <c r="AQ112" s="112">
        <v>0</v>
      </c>
      <c r="AR112" s="112">
        <v>0</v>
      </c>
      <c r="AS112" s="113">
        <f>SUM(5_Signes_de_qualité!D112:AR112)</f>
        <v>11</v>
      </c>
      <c r="AT112" s="120">
        <f t="shared" si="3"/>
        <v>2.71428571428571</v>
      </c>
    </row>
    <row r="113" spans="1:46" ht="14.25">
      <c r="A113" s="112">
        <v>30050</v>
      </c>
      <c r="B113" s="112" t="s">
        <v>274</v>
      </c>
      <c r="C113" s="112" t="s">
        <v>92</v>
      </c>
      <c r="D113" s="112">
        <v>0</v>
      </c>
      <c r="E113" s="112">
        <v>1</v>
      </c>
      <c r="F113" s="112">
        <v>0</v>
      </c>
      <c r="G113" s="112">
        <v>0</v>
      </c>
      <c r="H113" s="112">
        <v>1</v>
      </c>
      <c r="I113" s="112">
        <v>1</v>
      </c>
      <c r="J113" s="112">
        <v>0</v>
      </c>
      <c r="K113" s="112">
        <v>1</v>
      </c>
      <c r="L113" s="112">
        <v>1</v>
      </c>
      <c r="M113" s="112">
        <v>1</v>
      </c>
      <c r="N113" s="112">
        <v>0</v>
      </c>
      <c r="O113" s="112">
        <v>0</v>
      </c>
      <c r="P113" s="112">
        <v>0</v>
      </c>
      <c r="Q113" s="112">
        <v>0</v>
      </c>
      <c r="R113" s="112">
        <v>1</v>
      </c>
      <c r="S113" s="112">
        <v>0</v>
      </c>
      <c r="T113" s="112">
        <v>0</v>
      </c>
      <c r="U113" s="112">
        <v>1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1</v>
      </c>
      <c r="AG113" s="112">
        <v>1</v>
      </c>
      <c r="AH113" s="112">
        <v>0</v>
      </c>
      <c r="AI113" s="112">
        <v>0</v>
      </c>
      <c r="AJ113" s="112">
        <v>0</v>
      </c>
      <c r="AK113" s="112">
        <v>0</v>
      </c>
      <c r="AL113" s="112">
        <v>0</v>
      </c>
      <c r="AM113" s="112">
        <v>1</v>
      </c>
      <c r="AN113" s="112">
        <v>1</v>
      </c>
      <c r="AO113" s="112">
        <v>0</v>
      </c>
      <c r="AP113" s="112">
        <v>0</v>
      </c>
      <c r="AQ113" s="112">
        <v>0</v>
      </c>
      <c r="AR113" s="112">
        <v>0</v>
      </c>
      <c r="AS113" s="113">
        <f>SUM(5_Signes_de_qualité!D113:AR113)</f>
        <v>12</v>
      </c>
      <c r="AT113" s="120">
        <f t="shared" si="3"/>
        <v>3.14285714285714</v>
      </c>
    </row>
    <row r="114" spans="1:46" ht="14.25">
      <c r="A114" s="112">
        <v>30053</v>
      </c>
      <c r="B114" s="112" t="s">
        <v>275</v>
      </c>
      <c r="C114" s="112" t="s">
        <v>92</v>
      </c>
      <c r="D114" s="112">
        <v>0</v>
      </c>
      <c r="E114" s="112">
        <v>0</v>
      </c>
      <c r="F114" s="112">
        <v>0</v>
      </c>
      <c r="G114" s="112">
        <v>0</v>
      </c>
      <c r="H114" s="112">
        <v>1</v>
      </c>
      <c r="I114" s="112">
        <v>1</v>
      </c>
      <c r="J114" s="112">
        <v>0</v>
      </c>
      <c r="K114" s="112">
        <v>0</v>
      </c>
      <c r="L114" s="112">
        <v>1</v>
      </c>
      <c r="M114" s="112">
        <v>1</v>
      </c>
      <c r="N114" s="112">
        <v>0</v>
      </c>
      <c r="O114" s="112">
        <v>0</v>
      </c>
      <c r="P114" s="112">
        <v>0</v>
      </c>
      <c r="Q114" s="112">
        <v>0</v>
      </c>
      <c r="R114" s="112">
        <v>1</v>
      </c>
      <c r="S114" s="112">
        <v>0</v>
      </c>
      <c r="T114" s="112">
        <v>0</v>
      </c>
      <c r="U114" s="112">
        <v>1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112">
        <v>0</v>
      </c>
      <c r="AD114" s="112">
        <v>0</v>
      </c>
      <c r="AE114" s="112">
        <v>0</v>
      </c>
      <c r="AF114" s="112">
        <v>1</v>
      </c>
      <c r="AG114" s="112">
        <v>1</v>
      </c>
      <c r="AH114" s="112">
        <v>0</v>
      </c>
      <c r="AI114" s="112">
        <v>0</v>
      </c>
      <c r="AJ114" s="112">
        <v>0</v>
      </c>
      <c r="AK114" s="112">
        <v>0</v>
      </c>
      <c r="AL114" s="112">
        <v>0</v>
      </c>
      <c r="AM114" s="112">
        <v>1</v>
      </c>
      <c r="AN114" s="112">
        <v>1</v>
      </c>
      <c r="AO114" s="112">
        <v>0</v>
      </c>
      <c r="AP114" s="112">
        <v>0</v>
      </c>
      <c r="AQ114" s="112">
        <v>0</v>
      </c>
      <c r="AR114" s="112">
        <v>0</v>
      </c>
      <c r="AS114" s="113">
        <f>SUM(5_Signes_de_qualité!D114:AR114)</f>
        <v>10</v>
      </c>
      <c r="AT114" s="120">
        <f t="shared" si="3"/>
        <v>2.28571428571429</v>
      </c>
    </row>
    <row r="115" spans="1:46" ht="14.25">
      <c r="A115" s="112">
        <v>30055</v>
      </c>
      <c r="B115" s="112" t="s">
        <v>276</v>
      </c>
      <c r="C115" s="112" t="s">
        <v>92</v>
      </c>
      <c r="D115" s="112">
        <v>0</v>
      </c>
      <c r="E115" s="112">
        <v>1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1</v>
      </c>
      <c r="M115" s="112">
        <v>1</v>
      </c>
      <c r="N115" s="112">
        <v>0</v>
      </c>
      <c r="O115" s="112">
        <v>0</v>
      </c>
      <c r="P115" s="112">
        <v>0</v>
      </c>
      <c r="Q115" s="112">
        <v>0</v>
      </c>
      <c r="R115" s="112">
        <v>1</v>
      </c>
      <c r="S115" s="112">
        <v>0</v>
      </c>
      <c r="T115" s="112">
        <v>0</v>
      </c>
      <c r="U115" s="112">
        <v>1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2">
        <v>0</v>
      </c>
      <c r="AB115" s="112">
        <v>0</v>
      </c>
      <c r="AC115" s="112">
        <v>0</v>
      </c>
      <c r="AD115" s="112">
        <v>0</v>
      </c>
      <c r="AE115" s="112">
        <v>0</v>
      </c>
      <c r="AF115" s="112">
        <v>0</v>
      </c>
      <c r="AG115" s="112">
        <v>1</v>
      </c>
      <c r="AH115" s="112">
        <v>0</v>
      </c>
      <c r="AI115" s="112">
        <v>0</v>
      </c>
      <c r="AJ115" s="112">
        <v>0</v>
      </c>
      <c r="AK115" s="112">
        <v>0</v>
      </c>
      <c r="AL115" s="112">
        <v>0</v>
      </c>
      <c r="AM115" s="112">
        <v>1</v>
      </c>
      <c r="AN115" s="112">
        <v>1</v>
      </c>
      <c r="AO115" s="112">
        <v>0</v>
      </c>
      <c r="AP115" s="112">
        <v>0</v>
      </c>
      <c r="AQ115" s="112">
        <v>0</v>
      </c>
      <c r="AR115" s="112">
        <v>0</v>
      </c>
      <c r="AS115" s="113">
        <f>SUM(5_Signes_de_qualité!D115:AR115)</f>
        <v>8</v>
      </c>
      <c r="AT115" s="120">
        <f t="shared" si="3"/>
        <v>1.42857142857143</v>
      </c>
    </row>
    <row r="116" spans="1:46" ht="14.25">
      <c r="A116" s="112">
        <v>30057</v>
      </c>
      <c r="B116" s="112" t="s">
        <v>277</v>
      </c>
      <c r="C116" s="112" t="s">
        <v>92</v>
      </c>
      <c r="D116" s="112">
        <v>0</v>
      </c>
      <c r="E116" s="112">
        <v>1</v>
      </c>
      <c r="F116" s="112">
        <v>0</v>
      </c>
      <c r="G116" s="112">
        <v>0</v>
      </c>
      <c r="H116" s="112">
        <v>1</v>
      </c>
      <c r="I116" s="112">
        <v>1</v>
      </c>
      <c r="J116" s="112">
        <v>0</v>
      </c>
      <c r="K116" s="112">
        <v>1</v>
      </c>
      <c r="L116" s="112">
        <v>1</v>
      </c>
      <c r="M116" s="112">
        <v>1</v>
      </c>
      <c r="N116" s="112">
        <v>0</v>
      </c>
      <c r="O116" s="112">
        <v>0</v>
      </c>
      <c r="P116" s="112">
        <v>0</v>
      </c>
      <c r="Q116" s="112">
        <v>0</v>
      </c>
      <c r="R116" s="112">
        <v>1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1</v>
      </c>
      <c r="Y116" s="112">
        <v>0</v>
      </c>
      <c r="Z116" s="112">
        <v>0</v>
      </c>
      <c r="AA116" s="112">
        <v>0</v>
      </c>
      <c r="AB116" s="112">
        <v>0</v>
      </c>
      <c r="AC116" s="112">
        <v>0</v>
      </c>
      <c r="AD116" s="112">
        <v>0</v>
      </c>
      <c r="AE116" s="112">
        <v>0</v>
      </c>
      <c r="AF116" s="112">
        <v>0</v>
      </c>
      <c r="AG116" s="112">
        <v>1</v>
      </c>
      <c r="AH116" s="112">
        <v>0</v>
      </c>
      <c r="AI116" s="112">
        <v>0</v>
      </c>
      <c r="AJ116" s="112">
        <v>0</v>
      </c>
      <c r="AK116" s="112">
        <v>0</v>
      </c>
      <c r="AL116" s="112">
        <v>0</v>
      </c>
      <c r="AM116" s="112">
        <v>1</v>
      </c>
      <c r="AN116" s="112">
        <v>1</v>
      </c>
      <c r="AO116" s="112">
        <v>0</v>
      </c>
      <c r="AP116" s="112">
        <v>0</v>
      </c>
      <c r="AQ116" s="112">
        <v>0</v>
      </c>
      <c r="AR116" s="112">
        <v>0</v>
      </c>
      <c r="AS116" s="113">
        <f>SUM(5_Signes_de_qualité!D116:AR116)</f>
        <v>11</v>
      </c>
      <c r="AT116" s="120">
        <f t="shared" si="3"/>
        <v>2.71428571428571</v>
      </c>
    </row>
    <row r="117" spans="1:46" ht="14.25">
      <c r="A117" s="112">
        <v>30062</v>
      </c>
      <c r="B117" s="112" t="s">
        <v>278</v>
      </c>
      <c r="C117" s="112" t="s">
        <v>92</v>
      </c>
      <c r="D117" s="112">
        <v>0</v>
      </c>
      <c r="E117" s="112">
        <v>1</v>
      </c>
      <c r="F117" s="112">
        <v>0</v>
      </c>
      <c r="G117" s="112">
        <v>0</v>
      </c>
      <c r="H117" s="112">
        <v>1</v>
      </c>
      <c r="I117" s="112">
        <v>1</v>
      </c>
      <c r="J117" s="112">
        <v>0</v>
      </c>
      <c r="K117" s="112">
        <v>1</v>
      </c>
      <c r="L117" s="112">
        <v>0</v>
      </c>
      <c r="M117" s="112">
        <v>1</v>
      </c>
      <c r="N117" s="112">
        <v>0</v>
      </c>
      <c r="O117" s="112">
        <v>0</v>
      </c>
      <c r="P117" s="112">
        <v>0</v>
      </c>
      <c r="Q117" s="112">
        <v>0</v>
      </c>
      <c r="R117" s="112">
        <v>1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1</v>
      </c>
      <c r="Y117" s="112">
        <v>0</v>
      </c>
      <c r="Z117" s="112">
        <v>0</v>
      </c>
      <c r="AA117" s="112">
        <v>0</v>
      </c>
      <c r="AB117" s="112">
        <v>0</v>
      </c>
      <c r="AC117" s="112">
        <v>0</v>
      </c>
      <c r="AD117" s="112">
        <v>0</v>
      </c>
      <c r="AE117" s="112">
        <v>0</v>
      </c>
      <c r="AF117" s="112">
        <v>0</v>
      </c>
      <c r="AG117" s="112">
        <v>1</v>
      </c>
      <c r="AH117" s="112">
        <v>1</v>
      </c>
      <c r="AI117" s="112">
        <v>1</v>
      </c>
      <c r="AJ117" s="112">
        <v>0</v>
      </c>
      <c r="AK117" s="112">
        <v>1</v>
      </c>
      <c r="AL117" s="112">
        <v>0</v>
      </c>
      <c r="AM117" s="112">
        <v>1</v>
      </c>
      <c r="AN117" s="112">
        <v>1</v>
      </c>
      <c r="AO117" s="112">
        <v>0</v>
      </c>
      <c r="AP117" s="112">
        <v>0</v>
      </c>
      <c r="AQ117" s="112">
        <v>0</v>
      </c>
      <c r="AR117" s="112">
        <v>0</v>
      </c>
      <c r="AS117" s="113">
        <f>SUM(5_Signes_de_qualité!D117:AR117)</f>
        <v>13</v>
      </c>
      <c r="AT117" s="120">
        <f t="shared" si="3"/>
        <v>3.57142857142857</v>
      </c>
    </row>
    <row r="118" spans="1:46" ht="14.25">
      <c r="A118" s="112">
        <v>30065</v>
      </c>
      <c r="B118" s="112" t="s">
        <v>279</v>
      </c>
      <c r="C118" s="112" t="s">
        <v>92</v>
      </c>
      <c r="D118" s="112">
        <v>0</v>
      </c>
      <c r="E118" s="112">
        <v>0</v>
      </c>
      <c r="F118" s="112">
        <v>0</v>
      </c>
      <c r="G118" s="112">
        <v>0</v>
      </c>
      <c r="H118" s="112">
        <v>1</v>
      </c>
      <c r="I118" s="112">
        <v>1</v>
      </c>
      <c r="J118" s="112">
        <v>0</v>
      </c>
      <c r="K118" s="112">
        <v>0</v>
      </c>
      <c r="L118" s="112">
        <v>1</v>
      </c>
      <c r="M118" s="112">
        <v>1</v>
      </c>
      <c r="N118" s="112">
        <v>0</v>
      </c>
      <c r="O118" s="112">
        <v>0</v>
      </c>
      <c r="P118" s="112">
        <v>0</v>
      </c>
      <c r="Q118" s="112">
        <v>0</v>
      </c>
      <c r="R118" s="112">
        <v>1</v>
      </c>
      <c r="S118" s="112">
        <v>0</v>
      </c>
      <c r="T118" s="112">
        <v>0</v>
      </c>
      <c r="U118" s="112">
        <v>1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2">
        <v>0</v>
      </c>
      <c r="AB118" s="112">
        <v>0</v>
      </c>
      <c r="AC118" s="112">
        <v>0</v>
      </c>
      <c r="AD118" s="112">
        <v>0</v>
      </c>
      <c r="AE118" s="112">
        <v>0</v>
      </c>
      <c r="AF118" s="112">
        <v>1</v>
      </c>
      <c r="AG118" s="112">
        <v>1</v>
      </c>
      <c r="AH118" s="112">
        <v>0</v>
      </c>
      <c r="AI118" s="112">
        <v>0</v>
      </c>
      <c r="AJ118" s="112">
        <v>0</v>
      </c>
      <c r="AK118" s="112">
        <v>0</v>
      </c>
      <c r="AL118" s="112">
        <v>0</v>
      </c>
      <c r="AM118" s="112">
        <v>1</v>
      </c>
      <c r="AN118" s="112">
        <v>1</v>
      </c>
      <c r="AO118" s="112">
        <v>0</v>
      </c>
      <c r="AP118" s="112">
        <v>0</v>
      </c>
      <c r="AQ118" s="112">
        <v>0</v>
      </c>
      <c r="AR118" s="112">
        <v>0</v>
      </c>
      <c r="AS118" s="113">
        <f>SUM(5_Signes_de_qualité!D118:AR118)</f>
        <v>10</v>
      </c>
      <c r="AT118" s="120">
        <f t="shared" si="3"/>
        <v>2.28571428571429</v>
      </c>
    </row>
    <row r="119" spans="1:46" ht="14.25">
      <c r="A119" s="112">
        <v>30066</v>
      </c>
      <c r="B119" s="112" t="s">
        <v>280</v>
      </c>
      <c r="C119" s="112" t="s">
        <v>92</v>
      </c>
      <c r="D119" s="112">
        <v>0</v>
      </c>
      <c r="E119" s="112">
        <v>1</v>
      </c>
      <c r="F119" s="112">
        <v>0</v>
      </c>
      <c r="G119" s="112">
        <v>0</v>
      </c>
      <c r="H119" s="112">
        <v>1</v>
      </c>
      <c r="I119" s="112">
        <v>1</v>
      </c>
      <c r="J119" s="112">
        <v>0</v>
      </c>
      <c r="K119" s="112">
        <v>1</v>
      </c>
      <c r="L119" s="112">
        <v>1</v>
      </c>
      <c r="M119" s="112">
        <v>1</v>
      </c>
      <c r="N119" s="112">
        <v>0</v>
      </c>
      <c r="O119" s="112">
        <v>0</v>
      </c>
      <c r="P119" s="112">
        <v>0</v>
      </c>
      <c r="Q119" s="112">
        <v>0</v>
      </c>
      <c r="R119" s="112">
        <v>1</v>
      </c>
      <c r="S119" s="112">
        <v>0</v>
      </c>
      <c r="T119" s="112">
        <v>0</v>
      </c>
      <c r="U119" s="112">
        <v>1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2">
        <v>0</v>
      </c>
      <c r="AB119" s="112">
        <v>0</v>
      </c>
      <c r="AC119" s="112">
        <v>0</v>
      </c>
      <c r="AD119" s="112">
        <v>0</v>
      </c>
      <c r="AE119" s="112">
        <v>0</v>
      </c>
      <c r="AF119" s="112">
        <v>0</v>
      </c>
      <c r="AG119" s="112">
        <v>1</v>
      </c>
      <c r="AH119" s="112">
        <v>1</v>
      </c>
      <c r="AI119" s="112">
        <v>1</v>
      </c>
      <c r="AJ119" s="112">
        <v>0</v>
      </c>
      <c r="AK119" s="112">
        <v>0</v>
      </c>
      <c r="AL119" s="112">
        <v>0</v>
      </c>
      <c r="AM119" s="112">
        <v>1</v>
      </c>
      <c r="AN119" s="112">
        <v>1</v>
      </c>
      <c r="AO119" s="112">
        <v>0</v>
      </c>
      <c r="AP119" s="112">
        <v>0</v>
      </c>
      <c r="AQ119" s="112">
        <v>0</v>
      </c>
      <c r="AR119" s="112">
        <v>0</v>
      </c>
      <c r="AS119" s="113">
        <f>SUM(5_Signes_de_qualité!D119:AR119)</f>
        <v>13</v>
      </c>
      <c r="AT119" s="120">
        <f t="shared" si="3"/>
        <v>3.57142857142857</v>
      </c>
    </row>
    <row r="120" spans="1:46" ht="14.25">
      <c r="A120" s="112">
        <v>30068</v>
      </c>
      <c r="B120" s="112" t="s">
        <v>281</v>
      </c>
      <c r="C120" s="112" t="s">
        <v>92</v>
      </c>
      <c r="D120" s="112">
        <v>0</v>
      </c>
      <c r="E120" s="112">
        <v>0</v>
      </c>
      <c r="F120" s="112">
        <v>0</v>
      </c>
      <c r="G120" s="112">
        <v>0</v>
      </c>
      <c r="H120" s="112">
        <v>1</v>
      </c>
      <c r="I120" s="112">
        <v>1</v>
      </c>
      <c r="J120" s="112">
        <v>0</v>
      </c>
      <c r="K120" s="112">
        <v>0</v>
      </c>
      <c r="L120" s="112">
        <v>1</v>
      </c>
      <c r="M120" s="112">
        <v>1</v>
      </c>
      <c r="N120" s="112">
        <v>0</v>
      </c>
      <c r="O120" s="112">
        <v>0</v>
      </c>
      <c r="P120" s="112">
        <v>0</v>
      </c>
      <c r="Q120" s="112">
        <v>0</v>
      </c>
      <c r="R120" s="112">
        <v>1</v>
      </c>
      <c r="S120" s="112">
        <v>0</v>
      </c>
      <c r="T120" s="112">
        <v>0</v>
      </c>
      <c r="U120" s="112">
        <v>1</v>
      </c>
      <c r="V120" s="112">
        <v>0</v>
      </c>
      <c r="W120" s="112">
        <v>0</v>
      </c>
      <c r="X120" s="112">
        <v>0</v>
      </c>
      <c r="Y120" s="112">
        <v>0</v>
      </c>
      <c r="Z120" s="112">
        <v>0</v>
      </c>
      <c r="AA120" s="112">
        <v>0</v>
      </c>
      <c r="AB120" s="112">
        <v>0</v>
      </c>
      <c r="AC120" s="112">
        <v>0</v>
      </c>
      <c r="AD120" s="112">
        <v>0</v>
      </c>
      <c r="AE120" s="112">
        <v>0</v>
      </c>
      <c r="AF120" s="112">
        <v>1</v>
      </c>
      <c r="AG120" s="112">
        <v>1</v>
      </c>
      <c r="AH120" s="112">
        <v>0</v>
      </c>
      <c r="AI120" s="112">
        <v>0</v>
      </c>
      <c r="AJ120" s="112">
        <v>0</v>
      </c>
      <c r="AK120" s="112">
        <v>0</v>
      </c>
      <c r="AL120" s="112">
        <v>0</v>
      </c>
      <c r="AM120" s="112">
        <v>1</v>
      </c>
      <c r="AN120" s="112">
        <v>1</v>
      </c>
      <c r="AO120" s="112">
        <v>0</v>
      </c>
      <c r="AP120" s="112">
        <v>0</v>
      </c>
      <c r="AQ120" s="112">
        <v>0</v>
      </c>
      <c r="AR120" s="112">
        <v>0</v>
      </c>
      <c r="AS120" s="113">
        <f>SUM(5_Signes_de_qualité!D120:AR120)</f>
        <v>10</v>
      </c>
      <c r="AT120" s="120">
        <f t="shared" si="3"/>
        <v>2.28571428571429</v>
      </c>
    </row>
    <row r="121" spans="1:46" ht="14.25">
      <c r="A121" s="112">
        <v>30070</v>
      </c>
      <c r="B121" s="112" t="s">
        <v>282</v>
      </c>
      <c r="C121" s="112" t="s">
        <v>92</v>
      </c>
      <c r="D121" s="112">
        <v>0</v>
      </c>
      <c r="E121" s="112">
        <v>1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1</v>
      </c>
      <c r="M121" s="112">
        <v>1</v>
      </c>
      <c r="N121" s="112">
        <v>0</v>
      </c>
      <c r="O121" s="112">
        <v>0</v>
      </c>
      <c r="P121" s="112">
        <v>0</v>
      </c>
      <c r="Q121" s="112">
        <v>0</v>
      </c>
      <c r="R121" s="112">
        <v>1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1</v>
      </c>
      <c r="Y121" s="112">
        <v>1</v>
      </c>
      <c r="Z121" s="112">
        <v>0</v>
      </c>
      <c r="AA121" s="112">
        <v>0</v>
      </c>
      <c r="AB121" s="112">
        <v>0</v>
      </c>
      <c r="AC121" s="112">
        <v>0</v>
      </c>
      <c r="AD121" s="112">
        <v>0</v>
      </c>
      <c r="AE121" s="112">
        <v>0</v>
      </c>
      <c r="AF121" s="112">
        <v>0</v>
      </c>
      <c r="AG121" s="112">
        <v>1</v>
      </c>
      <c r="AH121" s="112">
        <v>0</v>
      </c>
      <c r="AI121" s="112">
        <v>0</v>
      </c>
      <c r="AJ121" s="112">
        <v>0</v>
      </c>
      <c r="AK121" s="112">
        <v>0</v>
      </c>
      <c r="AL121" s="112">
        <v>0</v>
      </c>
      <c r="AM121" s="112">
        <v>1</v>
      </c>
      <c r="AN121" s="112">
        <v>1</v>
      </c>
      <c r="AO121" s="112">
        <v>0</v>
      </c>
      <c r="AP121" s="112">
        <v>0</v>
      </c>
      <c r="AQ121" s="112">
        <v>0</v>
      </c>
      <c r="AR121" s="112">
        <v>0</v>
      </c>
      <c r="AS121" s="113">
        <f>SUM(5_Signes_de_qualité!D121:AR121)</f>
        <v>9</v>
      </c>
      <c r="AT121" s="120">
        <f t="shared" si="3"/>
        <v>1.85714285714286</v>
      </c>
    </row>
    <row r="122" spans="1:46" ht="14.25">
      <c r="A122" s="112">
        <v>30071</v>
      </c>
      <c r="B122" s="112" t="s">
        <v>283</v>
      </c>
      <c r="C122" s="112" t="s">
        <v>92</v>
      </c>
      <c r="D122" s="112">
        <v>0</v>
      </c>
      <c r="E122" s="112">
        <v>1</v>
      </c>
      <c r="F122" s="112">
        <v>0</v>
      </c>
      <c r="G122" s="112">
        <v>0</v>
      </c>
      <c r="H122" s="112">
        <v>1</v>
      </c>
      <c r="I122" s="112">
        <v>1</v>
      </c>
      <c r="J122" s="112">
        <v>0</v>
      </c>
      <c r="K122" s="112">
        <v>0</v>
      </c>
      <c r="L122" s="112">
        <v>1</v>
      </c>
      <c r="M122" s="112">
        <v>1</v>
      </c>
      <c r="N122" s="112">
        <v>0</v>
      </c>
      <c r="O122" s="112">
        <v>0</v>
      </c>
      <c r="P122" s="112">
        <v>0</v>
      </c>
      <c r="Q122" s="112">
        <v>0</v>
      </c>
      <c r="R122" s="112">
        <v>1</v>
      </c>
      <c r="S122" s="112">
        <v>0</v>
      </c>
      <c r="T122" s="112">
        <v>0</v>
      </c>
      <c r="U122" s="112">
        <v>1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2">
        <v>0</v>
      </c>
      <c r="AB122" s="112">
        <v>0</v>
      </c>
      <c r="AC122" s="112">
        <v>0</v>
      </c>
      <c r="AD122" s="112">
        <v>0</v>
      </c>
      <c r="AE122" s="112">
        <v>0</v>
      </c>
      <c r="AF122" s="112">
        <v>1</v>
      </c>
      <c r="AG122" s="112">
        <v>1</v>
      </c>
      <c r="AH122" s="112">
        <v>0</v>
      </c>
      <c r="AI122" s="112">
        <v>0</v>
      </c>
      <c r="AJ122" s="112">
        <v>0</v>
      </c>
      <c r="AK122" s="112">
        <v>0</v>
      </c>
      <c r="AL122" s="112">
        <v>0</v>
      </c>
      <c r="AM122" s="112">
        <v>1</v>
      </c>
      <c r="AN122" s="112">
        <v>1</v>
      </c>
      <c r="AO122" s="112">
        <v>0</v>
      </c>
      <c r="AP122" s="112">
        <v>0</v>
      </c>
      <c r="AQ122" s="112">
        <v>0</v>
      </c>
      <c r="AR122" s="112">
        <v>0</v>
      </c>
      <c r="AS122" s="113">
        <f>SUM(5_Signes_de_qualité!D122:AR122)</f>
        <v>11</v>
      </c>
      <c r="AT122" s="120">
        <f t="shared" si="3"/>
        <v>2.71428571428571</v>
      </c>
    </row>
    <row r="123" spans="1:46" ht="14.25">
      <c r="A123" s="112">
        <v>30072</v>
      </c>
      <c r="B123" s="112" t="s">
        <v>284</v>
      </c>
      <c r="C123" s="112" t="s">
        <v>92</v>
      </c>
      <c r="D123" s="112">
        <v>0</v>
      </c>
      <c r="E123" s="112">
        <v>0</v>
      </c>
      <c r="F123" s="112">
        <v>0</v>
      </c>
      <c r="G123" s="112">
        <v>0</v>
      </c>
      <c r="H123" s="112">
        <v>1</v>
      </c>
      <c r="I123" s="112">
        <v>1</v>
      </c>
      <c r="J123" s="112">
        <v>0</v>
      </c>
      <c r="K123" s="112">
        <v>0</v>
      </c>
      <c r="L123" s="112">
        <v>1</v>
      </c>
      <c r="M123" s="112">
        <v>1</v>
      </c>
      <c r="N123" s="112">
        <v>0</v>
      </c>
      <c r="O123" s="112">
        <v>0</v>
      </c>
      <c r="P123" s="112">
        <v>0</v>
      </c>
      <c r="Q123" s="112">
        <v>0</v>
      </c>
      <c r="R123" s="112">
        <v>1</v>
      </c>
      <c r="S123" s="112">
        <v>0</v>
      </c>
      <c r="T123" s="112">
        <v>0</v>
      </c>
      <c r="U123" s="112">
        <v>1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2">
        <v>0</v>
      </c>
      <c r="AB123" s="112">
        <v>0</v>
      </c>
      <c r="AC123" s="112">
        <v>0</v>
      </c>
      <c r="AD123" s="112">
        <v>0</v>
      </c>
      <c r="AE123" s="112">
        <v>0</v>
      </c>
      <c r="AF123" s="112">
        <v>1</v>
      </c>
      <c r="AG123" s="112">
        <v>1</v>
      </c>
      <c r="AH123" s="112">
        <v>0</v>
      </c>
      <c r="AI123" s="112">
        <v>0</v>
      </c>
      <c r="AJ123" s="112">
        <v>0</v>
      </c>
      <c r="AK123" s="112">
        <v>0</v>
      </c>
      <c r="AL123" s="112">
        <v>0</v>
      </c>
      <c r="AM123" s="112">
        <v>1</v>
      </c>
      <c r="AN123" s="112">
        <v>1</v>
      </c>
      <c r="AO123" s="112">
        <v>0</v>
      </c>
      <c r="AP123" s="112">
        <v>0</v>
      </c>
      <c r="AQ123" s="112">
        <v>0</v>
      </c>
      <c r="AR123" s="112">
        <v>0</v>
      </c>
      <c r="AS123" s="113">
        <f>SUM(5_Signes_de_qualité!D123:AR123)</f>
        <v>10</v>
      </c>
      <c r="AT123" s="120">
        <f t="shared" si="3"/>
        <v>2.28571428571429</v>
      </c>
    </row>
    <row r="124" spans="1:46" ht="14.25">
      <c r="A124" s="112">
        <v>30073</v>
      </c>
      <c r="B124" s="112" t="s">
        <v>285</v>
      </c>
      <c r="C124" s="112" t="s">
        <v>92</v>
      </c>
      <c r="D124" s="112">
        <v>0</v>
      </c>
      <c r="E124" s="112">
        <v>1</v>
      </c>
      <c r="F124" s="112">
        <v>0</v>
      </c>
      <c r="G124" s="112">
        <v>0</v>
      </c>
      <c r="H124" s="112">
        <v>1</v>
      </c>
      <c r="I124" s="112">
        <v>1</v>
      </c>
      <c r="J124" s="112">
        <v>0</v>
      </c>
      <c r="K124" s="112">
        <v>0</v>
      </c>
      <c r="L124" s="112">
        <v>0</v>
      </c>
      <c r="M124" s="112">
        <v>1</v>
      </c>
      <c r="N124" s="112">
        <v>0</v>
      </c>
      <c r="O124" s="112">
        <v>0</v>
      </c>
      <c r="P124" s="112">
        <v>0</v>
      </c>
      <c r="Q124" s="112">
        <v>0</v>
      </c>
      <c r="R124" s="112">
        <v>1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1</v>
      </c>
      <c r="Y124" s="112">
        <v>1</v>
      </c>
      <c r="Z124" s="112">
        <v>1</v>
      </c>
      <c r="AA124" s="112">
        <v>0</v>
      </c>
      <c r="AB124" s="112">
        <v>0</v>
      </c>
      <c r="AC124" s="112">
        <v>0</v>
      </c>
      <c r="AD124" s="112">
        <v>0</v>
      </c>
      <c r="AE124" s="112">
        <v>0</v>
      </c>
      <c r="AF124" s="112">
        <v>0</v>
      </c>
      <c r="AG124" s="112">
        <v>1</v>
      </c>
      <c r="AH124" s="112">
        <v>0</v>
      </c>
      <c r="AI124" s="112">
        <v>0</v>
      </c>
      <c r="AJ124" s="112">
        <v>0</v>
      </c>
      <c r="AK124" s="112">
        <v>0</v>
      </c>
      <c r="AL124" s="112">
        <v>0</v>
      </c>
      <c r="AM124" s="112">
        <v>1</v>
      </c>
      <c r="AN124" s="112">
        <v>1</v>
      </c>
      <c r="AO124" s="112">
        <v>0</v>
      </c>
      <c r="AP124" s="112">
        <v>0</v>
      </c>
      <c r="AQ124" s="112">
        <v>0</v>
      </c>
      <c r="AR124" s="112">
        <v>0</v>
      </c>
      <c r="AS124" s="113">
        <f>SUM(5_Signes_de_qualité!D124:AR124)</f>
        <v>11</v>
      </c>
      <c r="AT124" s="120">
        <f t="shared" si="3"/>
        <v>2.71428571428571</v>
      </c>
    </row>
    <row r="125" spans="1:46" ht="14.25">
      <c r="A125" s="112">
        <v>30075</v>
      </c>
      <c r="B125" s="112" t="s">
        <v>286</v>
      </c>
      <c r="C125" s="112" t="s">
        <v>92</v>
      </c>
      <c r="D125" s="112">
        <v>0</v>
      </c>
      <c r="E125" s="112">
        <v>1</v>
      </c>
      <c r="F125" s="112">
        <v>0</v>
      </c>
      <c r="G125" s="112">
        <v>0</v>
      </c>
      <c r="H125" s="112">
        <v>1</v>
      </c>
      <c r="I125" s="112">
        <v>1</v>
      </c>
      <c r="J125" s="112">
        <v>0</v>
      </c>
      <c r="K125" s="112">
        <v>1</v>
      </c>
      <c r="L125" s="112">
        <v>1</v>
      </c>
      <c r="M125" s="112">
        <v>1</v>
      </c>
      <c r="N125" s="112">
        <v>0</v>
      </c>
      <c r="O125" s="112">
        <v>0</v>
      </c>
      <c r="P125" s="112">
        <v>0</v>
      </c>
      <c r="Q125" s="112">
        <v>0</v>
      </c>
      <c r="R125" s="112">
        <v>1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1</v>
      </c>
      <c r="Y125" s="112">
        <v>0</v>
      </c>
      <c r="Z125" s="112">
        <v>0</v>
      </c>
      <c r="AA125" s="112">
        <v>0</v>
      </c>
      <c r="AB125" s="112">
        <v>0</v>
      </c>
      <c r="AC125" s="112">
        <v>0</v>
      </c>
      <c r="AD125" s="112">
        <v>0</v>
      </c>
      <c r="AE125" s="112">
        <v>0</v>
      </c>
      <c r="AF125" s="112">
        <v>0</v>
      </c>
      <c r="AG125" s="112">
        <v>1</v>
      </c>
      <c r="AH125" s="112">
        <v>0</v>
      </c>
      <c r="AI125" s="112">
        <v>0</v>
      </c>
      <c r="AJ125" s="112">
        <v>0</v>
      </c>
      <c r="AK125" s="112">
        <v>0</v>
      </c>
      <c r="AL125" s="112">
        <v>0</v>
      </c>
      <c r="AM125" s="112">
        <v>1</v>
      </c>
      <c r="AN125" s="112">
        <v>1</v>
      </c>
      <c r="AO125" s="112">
        <v>0</v>
      </c>
      <c r="AP125" s="112">
        <v>0</v>
      </c>
      <c r="AQ125" s="112">
        <v>0</v>
      </c>
      <c r="AR125" s="112">
        <v>0</v>
      </c>
      <c r="AS125" s="113">
        <f>SUM(5_Signes_de_qualité!D125:AR125)</f>
        <v>11</v>
      </c>
      <c r="AT125" s="120">
        <f t="shared" si="3"/>
        <v>2.71428571428571</v>
      </c>
    </row>
    <row r="126" spans="1:46" ht="14.25">
      <c r="A126" s="112">
        <v>30076</v>
      </c>
      <c r="B126" s="112" t="s">
        <v>287</v>
      </c>
      <c r="C126" s="112" t="s">
        <v>92</v>
      </c>
      <c r="D126" s="112">
        <v>0</v>
      </c>
      <c r="E126" s="112">
        <v>1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1</v>
      </c>
      <c r="M126" s="112">
        <v>1</v>
      </c>
      <c r="N126" s="112">
        <v>0</v>
      </c>
      <c r="O126" s="112">
        <v>0</v>
      </c>
      <c r="P126" s="112">
        <v>0</v>
      </c>
      <c r="Q126" s="112">
        <v>0</v>
      </c>
      <c r="R126" s="112">
        <v>1</v>
      </c>
      <c r="S126" s="112">
        <v>0</v>
      </c>
      <c r="T126" s="112">
        <v>0</v>
      </c>
      <c r="U126" s="112">
        <v>1</v>
      </c>
      <c r="V126" s="112">
        <v>0</v>
      </c>
      <c r="W126" s="112">
        <v>0</v>
      </c>
      <c r="X126" s="112">
        <v>0</v>
      </c>
      <c r="Y126" s="112">
        <v>1</v>
      </c>
      <c r="Z126" s="112">
        <v>1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0</v>
      </c>
      <c r="AG126" s="112">
        <v>1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112">
        <v>1</v>
      </c>
      <c r="AN126" s="112">
        <v>1</v>
      </c>
      <c r="AO126" s="112">
        <v>0</v>
      </c>
      <c r="AP126" s="112">
        <v>0</v>
      </c>
      <c r="AQ126" s="112">
        <v>0</v>
      </c>
      <c r="AR126" s="112">
        <v>0</v>
      </c>
      <c r="AS126" s="113">
        <f>SUM(5_Signes_de_qualité!D126:AR126)</f>
        <v>10</v>
      </c>
      <c r="AT126" s="120">
        <f t="shared" si="3"/>
        <v>2.28571428571429</v>
      </c>
    </row>
    <row r="127" spans="1:46" ht="14.25">
      <c r="A127" s="112">
        <v>30082</v>
      </c>
      <c r="B127" s="112" t="s">
        <v>288</v>
      </c>
      <c r="C127" s="112" t="s">
        <v>92</v>
      </c>
      <c r="D127" s="112">
        <v>0</v>
      </c>
      <c r="E127" s="112">
        <v>1</v>
      </c>
      <c r="F127" s="112">
        <v>0</v>
      </c>
      <c r="G127" s="112">
        <v>0</v>
      </c>
      <c r="H127" s="112">
        <v>1</v>
      </c>
      <c r="I127" s="112">
        <v>1</v>
      </c>
      <c r="J127" s="112">
        <v>0</v>
      </c>
      <c r="K127" s="112">
        <v>1</v>
      </c>
      <c r="L127" s="112">
        <v>1</v>
      </c>
      <c r="M127" s="112">
        <v>1</v>
      </c>
      <c r="N127" s="112">
        <v>0</v>
      </c>
      <c r="O127" s="112">
        <v>0</v>
      </c>
      <c r="P127" s="112">
        <v>0</v>
      </c>
      <c r="Q127" s="112">
        <v>0</v>
      </c>
      <c r="R127" s="112">
        <v>1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1</v>
      </c>
      <c r="Y127" s="112">
        <v>0</v>
      </c>
      <c r="Z127" s="112">
        <v>0</v>
      </c>
      <c r="AA127" s="112">
        <v>0</v>
      </c>
      <c r="AB127" s="112">
        <v>0</v>
      </c>
      <c r="AC127" s="112">
        <v>0</v>
      </c>
      <c r="AD127" s="112">
        <v>0</v>
      </c>
      <c r="AE127" s="112">
        <v>0</v>
      </c>
      <c r="AF127" s="112">
        <v>0</v>
      </c>
      <c r="AG127" s="112">
        <v>1</v>
      </c>
      <c r="AH127" s="112">
        <v>0</v>
      </c>
      <c r="AI127" s="112">
        <v>0</v>
      </c>
      <c r="AJ127" s="112">
        <v>0</v>
      </c>
      <c r="AK127" s="112">
        <v>0</v>
      </c>
      <c r="AL127" s="112">
        <v>0</v>
      </c>
      <c r="AM127" s="112">
        <v>1</v>
      </c>
      <c r="AN127" s="112">
        <v>1</v>
      </c>
      <c r="AO127" s="112">
        <v>0</v>
      </c>
      <c r="AP127" s="112">
        <v>0</v>
      </c>
      <c r="AQ127" s="112">
        <v>0</v>
      </c>
      <c r="AR127" s="112">
        <v>0</v>
      </c>
      <c r="AS127" s="113">
        <f>SUM(5_Signes_de_qualité!D127:AR127)</f>
        <v>11</v>
      </c>
      <c r="AT127" s="120">
        <f t="shared" si="3"/>
        <v>2.71428571428571</v>
      </c>
    </row>
    <row r="128" spans="1:46" ht="14.25">
      <c r="A128" s="112">
        <v>30085</v>
      </c>
      <c r="B128" s="112" t="s">
        <v>289</v>
      </c>
      <c r="C128" s="112" t="s">
        <v>92</v>
      </c>
      <c r="D128" s="112">
        <v>0</v>
      </c>
      <c r="E128" s="112">
        <v>1</v>
      </c>
      <c r="F128" s="112">
        <v>0</v>
      </c>
      <c r="G128" s="112">
        <v>0</v>
      </c>
      <c r="H128" s="112">
        <v>1</v>
      </c>
      <c r="I128" s="112">
        <v>1</v>
      </c>
      <c r="J128" s="112">
        <v>0</v>
      </c>
      <c r="K128" s="112">
        <v>1</v>
      </c>
      <c r="L128" s="112">
        <v>0</v>
      </c>
      <c r="M128" s="112">
        <v>1</v>
      </c>
      <c r="N128" s="112">
        <v>0</v>
      </c>
      <c r="O128" s="112">
        <v>0</v>
      </c>
      <c r="P128" s="112">
        <v>0</v>
      </c>
      <c r="Q128" s="112">
        <v>0</v>
      </c>
      <c r="R128" s="112">
        <v>1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1</v>
      </c>
      <c r="Y128" s="112">
        <v>0</v>
      </c>
      <c r="Z128" s="112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1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112">
        <v>1</v>
      </c>
      <c r="AN128" s="112">
        <v>1</v>
      </c>
      <c r="AO128" s="112">
        <v>0</v>
      </c>
      <c r="AP128" s="112">
        <v>0</v>
      </c>
      <c r="AQ128" s="112">
        <v>0</v>
      </c>
      <c r="AR128" s="112">
        <v>0</v>
      </c>
      <c r="AS128" s="113">
        <f>SUM(5_Signes_de_qualité!D128:AR128)</f>
        <v>10</v>
      </c>
      <c r="AT128" s="120">
        <f t="shared" si="3"/>
        <v>2.28571428571429</v>
      </c>
    </row>
    <row r="129" spans="1:46" ht="14.25">
      <c r="A129" s="112">
        <v>30086</v>
      </c>
      <c r="B129" s="112" t="s">
        <v>290</v>
      </c>
      <c r="C129" s="112" t="s">
        <v>92</v>
      </c>
      <c r="D129" s="112">
        <v>0</v>
      </c>
      <c r="E129" s="112">
        <v>1</v>
      </c>
      <c r="F129" s="112">
        <v>0</v>
      </c>
      <c r="G129" s="112">
        <v>0</v>
      </c>
      <c r="H129" s="112">
        <v>1</v>
      </c>
      <c r="I129" s="112">
        <v>1</v>
      </c>
      <c r="J129" s="112">
        <v>0</v>
      </c>
      <c r="K129" s="112">
        <v>0</v>
      </c>
      <c r="L129" s="112">
        <v>1</v>
      </c>
      <c r="M129" s="112">
        <v>1</v>
      </c>
      <c r="N129" s="112">
        <v>0</v>
      </c>
      <c r="O129" s="112">
        <v>0</v>
      </c>
      <c r="P129" s="112">
        <v>0</v>
      </c>
      <c r="Q129" s="112">
        <v>0</v>
      </c>
      <c r="R129" s="112">
        <v>1</v>
      </c>
      <c r="S129" s="112">
        <v>0</v>
      </c>
      <c r="T129" s="112">
        <v>0</v>
      </c>
      <c r="U129" s="112">
        <v>1</v>
      </c>
      <c r="V129" s="112">
        <v>0</v>
      </c>
      <c r="W129" s="112">
        <v>0</v>
      </c>
      <c r="X129" s="112">
        <v>0</v>
      </c>
      <c r="Y129" s="112">
        <v>0</v>
      </c>
      <c r="Z129" s="112">
        <v>0</v>
      </c>
      <c r="AA129" s="112">
        <v>0</v>
      </c>
      <c r="AB129" s="112">
        <v>0</v>
      </c>
      <c r="AC129" s="112">
        <v>0</v>
      </c>
      <c r="AD129" s="112">
        <v>0</v>
      </c>
      <c r="AE129" s="112">
        <v>0</v>
      </c>
      <c r="AF129" s="112">
        <v>1</v>
      </c>
      <c r="AG129" s="112">
        <v>1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1</v>
      </c>
      <c r="AN129" s="112">
        <v>1</v>
      </c>
      <c r="AO129" s="112">
        <v>0</v>
      </c>
      <c r="AP129" s="112">
        <v>0</v>
      </c>
      <c r="AQ129" s="112">
        <v>0</v>
      </c>
      <c r="AR129" s="112">
        <v>0</v>
      </c>
      <c r="AS129" s="113">
        <f>SUM(5_Signes_de_qualité!D129:AR129)</f>
        <v>11</v>
      </c>
      <c r="AT129" s="120">
        <f t="shared" si="3"/>
        <v>2.71428571428571</v>
      </c>
    </row>
    <row r="130" spans="1:46" ht="14.25">
      <c r="A130" s="112">
        <v>30088</v>
      </c>
      <c r="B130" s="112" t="s">
        <v>291</v>
      </c>
      <c r="C130" s="112" t="s">
        <v>92</v>
      </c>
      <c r="D130" s="112">
        <v>0</v>
      </c>
      <c r="E130" s="112">
        <v>1</v>
      </c>
      <c r="F130" s="112">
        <v>0</v>
      </c>
      <c r="G130" s="112">
        <v>0</v>
      </c>
      <c r="H130" s="112">
        <v>1</v>
      </c>
      <c r="I130" s="112">
        <v>1</v>
      </c>
      <c r="J130" s="112">
        <v>0</v>
      </c>
      <c r="K130" s="112">
        <v>1</v>
      </c>
      <c r="L130" s="112">
        <v>1</v>
      </c>
      <c r="M130" s="112">
        <v>1</v>
      </c>
      <c r="N130" s="112">
        <v>0</v>
      </c>
      <c r="O130" s="112">
        <v>0</v>
      </c>
      <c r="P130" s="112">
        <v>0</v>
      </c>
      <c r="Q130" s="112">
        <v>0</v>
      </c>
      <c r="R130" s="112">
        <v>1</v>
      </c>
      <c r="S130" s="112">
        <v>0</v>
      </c>
      <c r="T130" s="112">
        <v>0</v>
      </c>
      <c r="U130" s="112">
        <v>1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2">
        <v>0</v>
      </c>
      <c r="AB130" s="112">
        <v>0</v>
      </c>
      <c r="AC130" s="112">
        <v>0</v>
      </c>
      <c r="AD130" s="112">
        <v>0</v>
      </c>
      <c r="AE130" s="112">
        <v>0</v>
      </c>
      <c r="AF130" s="112">
        <v>0</v>
      </c>
      <c r="AG130" s="112">
        <v>1</v>
      </c>
      <c r="AH130" s="112">
        <v>1</v>
      </c>
      <c r="AI130" s="112">
        <v>1</v>
      </c>
      <c r="AJ130" s="112">
        <v>0</v>
      </c>
      <c r="AK130" s="112">
        <v>0</v>
      </c>
      <c r="AL130" s="112">
        <v>0</v>
      </c>
      <c r="AM130" s="112">
        <v>1</v>
      </c>
      <c r="AN130" s="112">
        <v>1</v>
      </c>
      <c r="AO130" s="112">
        <v>0</v>
      </c>
      <c r="AP130" s="112">
        <v>0</v>
      </c>
      <c r="AQ130" s="112">
        <v>0</v>
      </c>
      <c r="AR130" s="112">
        <v>0</v>
      </c>
      <c r="AS130" s="113">
        <f>SUM(5_Signes_de_qualité!D130:AR130)</f>
        <v>13</v>
      </c>
      <c r="AT130" s="120">
        <f t="shared" si="3"/>
        <v>3.57142857142857</v>
      </c>
    </row>
    <row r="131" spans="1:46" ht="14.25">
      <c r="A131" s="112">
        <v>30091</v>
      </c>
      <c r="B131" s="112" t="s">
        <v>292</v>
      </c>
      <c r="C131" s="112" t="s">
        <v>92</v>
      </c>
      <c r="D131" s="112">
        <v>0</v>
      </c>
      <c r="E131" s="112">
        <v>0</v>
      </c>
      <c r="F131" s="112">
        <v>0</v>
      </c>
      <c r="G131" s="112">
        <v>0</v>
      </c>
      <c r="H131" s="112">
        <v>1</v>
      </c>
      <c r="I131" s="112">
        <v>1</v>
      </c>
      <c r="J131" s="112">
        <v>0</v>
      </c>
      <c r="K131" s="112">
        <v>1</v>
      </c>
      <c r="L131" s="112">
        <v>0</v>
      </c>
      <c r="M131" s="112">
        <v>1</v>
      </c>
      <c r="N131" s="112">
        <v>0</v>
      </c>
      <c r="O131" s="112">
        <v>0</v>
      </c>
      <c r="P131" s="112">
        <v>0</v>
      </c>
      <c r="Q131" s="112">
        <v>0</v>
      </c>
      <c r="R131" s="112">
        <v>1</v>
      </c>
      <c r="S131" s="112">
        <v>0</v>
      </c>
      <c r="T131" s="112">
        <v>0</v>
      </c>
      <c r="U131" s="112">
        <v>0</v>
      </c>
      <c r="V131" s="112">
        <v>0</v>
      </c>
      <c r="W131" s="112">
        <v>0</v>
      </c>
      <c r="X131" s="112">
        <v>1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1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1</v>
      </c>
      <c r="AN131" s="112">
        <v>1</v>
      </c>
      <c r="AO131" s="112">
        <v>0</v>
      </c>
      <c r="AP131" s="112">
        <v>0</v>
      </c>
      <c r="AQ131" s="112">
        <v>0</v>
      </c>
      <c r="AR131" s="112">
        <v>0</v>
      </c>
      <c r="AS131" s="113">
        <f>SUM(5_Signes_de_qualité!D131:AR131)</f>
        <v>9</v>
      </c>
      <c r="AT131" s="120">
        <f t="shared" si="3"/>
        <v>1.85714285714286</v>
      </c>
    </row>
    <row r="132" spans="1:46" ht="14.25">
      <c r="A132" s="112">
        <v>30092</v>
      </c>
      <c r="B132" s="112" t="s">
        <v>293</v>
      </c>
      <c r="C132" s="112" t="s">
        <v>92</v>
      </c>
      <c r="D132" s="112">
        <v>0</v>
      </c>
      <c r="E132" s="112">
        <v>1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1</v>
      </c>
      <c r="M132" s="112">
        <v>1</v>
      </c>
      <c r="N132" s="112">
        <v>0</v>
      </c>
      <c r="O132" s="112">
        <v>0</v>
      </c>
      <c r="P132" s="112">
        <v>0</v>
      </c>
      <c r="Q132" s="112">
        <v>0</v>
      </c>
      <c r="R132" s="112">
        <v>1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1</v>
      </c>
      <c r="Y132" s="112">
        <v>1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1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1</v>
      </c>
      <c r="AN132" s="112">
        <v>1</v>
      </c>
      <c r="AO132" s="112">
        <v>0</v>
      </c>
      <c r="AP132" s="112">
        <v>0</v>
      </c>
      <c r="AQ132" s="112">
        <v>0</v>
      </c>
      <c r="AR132" s="112">
        <v>0</v>
      </c>
      <c r="AS132" s="113">
        <f>SUM(5_Signes_de_qualité!D132:AR132)</f>
        <v>9</v>
      </c>
      <c r="AT132" s="120">
        <f t="shared" si="3"/>
        <v>1.85714285714286</v>
      </c>
    </row>
    <row r="133" spans="1:46" ht="14.25">
      <c r="A133" s="112">
        <v>30093</v>
      </c>
      <c r="B133" s="112" t="s">
        <v>294</v>
      </c>
      <c r="C133" s="112" t="s">
        <v>92</v>
      </c>
      <c r="D133" s="112">
        <v>0</v>
      </c>
      <c r="E133" s="112">
        <v>1</v>
      </c>
      <c r="F133" s="112">
        <v>0</v>
      </c>
      <c r="G133" s="112">
        <v>0</v>
      </c>
      <c r="H133" s="112">
        <v>1</v>
      </c>
      <c r="I133" s="112">
        <v>1</v>
      </c>
      <c r="J133" s="112">
        <v>0</v>
      </c>
      <c r="K133" s="112">
        <v>0</v>
      </c>
      <c r="L133" s="112">
        <v>1</v>
      </c>
      <c r="M133" s="112">
        <v>1</v>
      </c>
      <c r="N133" s="112">
        <v>0</v>
      </c>
      <c r="O133" s="112">
        <v>0</v>
      </c>
      <c r="P133" s="112">
        <v>0</v>
      </c>
      <c r="Q133" s="112">
        <v>0</v>
      </c>
      <c r="R133" s="112">
        <v>1</v>
      </c>
      <c r="S133" s="112">
        <v>0</v>
      </c>
      <c r="T133" s="112">
        <v>0</v>
      </c>
      <c r="U133" s="112">
        <v>1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1</v>
      </c>
      <c r="AH133" s="112">
        <v>1</v>
      </c>
      <c r="AI133" s="112">
        <v>1</v>
      </c>
      <c r="AJ133" s="112">
        <v>0</v>
      </c>
      <c r="AK133" s="112">
        <v>0</v>
      </c>
      <c r="AL133" s="112">
        <v>0</v>
      </c>
      <c r="AM133" s="112">
        <v>1</v>
      </c>
      <c r="AN133" s="112">
        <v>1</v>
      </c>
      <c r="AO133" s="112">
        <v>0</v>
      </c>
      <c r="AP133" s="112">
        <v>0</v>
      </c>
      <c r="AQ133" s="112">
        <v>0</v>
      </c>
      <c r="AR133" s="112">
        <v>0</v>
      </c>
      <c r="AS133" s="113">
        <f>SUM(5_Signes_de_qualité!D133:AR133)</f>
        <v>12</v>
      </c>
      <c r="AT133" s="120">
        <f t="shared" si="3"/>
        <v>3.14285714285714</v>
      </c>
    </row>
    <row r="134" spans="1:46" ht="14.25">
      <c r="A134" s="112">
        <v>30096</v>
      </c>
      <c r="B134" s="112" t="s">
        <v>295</v>
      </c>
      <c r="C134" s="112" t="s">
        <v>92</v>
      </c>
      <c r="D134" s="112">
        <v>0</v>
      </c>
      <c r="E134" s="112">
        <v>1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1</v>
      </c>
      <c r="M134" s="112">
        <v>1</v>
      </c>
      <c r="N134" s="112">
        <v>0</v>
      </c>
      <c r="O134" s="112">
        <v>0</v>
      </c>
      <c r="P134" s="112">
        <v>0</v>
      </c>
      <c r="Q134" s="112">
        <v>0</v>
      </c>
      <c r="R134" s="112">
        <v>1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1</v>
      </c>
      <c r="Y134" s="112">
        <v>1</v>
      </c>
      <c r="Z134" s="112">
        <v>1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1</v>
      </c>
      <c r="AH134" s="112">
        <v>0</v>
      </c>
      <c r="AI134" s="112">
        <v>0</v>
      </c>
      <c r="AJ134" s="112">
        <v>0</v>
      </c>
      <c r="AK134" s="112">
        <v>0</v>
      </c>
      <c r="AL134" s="112">
        <v>0</v>
      </c>
      <c r="AM134" s="112">
        <v>1</v>
      </c>
      <c r="AN134" s="112">
        <v>1</v>
      </c>
      <c r="AO134" s="112">
        <v>0</v>
      </c>
      <c r="AP134" s="112">
        <v>0</v>
      </c>
      <c r="AQ134" s="112">
        <v>0</v>
      </c>
      <c r="AR134" s="112">
        <v>0</v>
      </c>
      <c r="AS134" s="113">
        <f>SUM(5_Signes_de_qualité!D134:AR134)</f>
        <v>10</v>
      </c>
      <c r="AT134" s="120">
        <f t="shared" si="3"/>
        <v>2.28571428571429</v>
      </c>
    </row>
    <row r="135" spans="1:46" ht="14.25">
      <c r="A135" s="112">
        <v>30098</v>
      </c>
      <c r="B135" s="112" t="s">
        <v>296</v>
      </c>
      <c r="C135" s="112" t="s">
        <v>92</v>
      </c>
      <c r="D135" s="112">
        <v>0</v>
      </c>
      <c r="E135" s="112">
        <v>1</v>
      </c>
      <c r="F135" s="112">
        <v>0</v>
      </c>
      <c r="G135" s="112">
        <v>0</v>
      </c>
      <c r="H135" s="112">
        <v>1</v>
      </c>
      <c r="I135" s="112">
        <v>1</v>
      </c>
      <c r="J135" s="112">
        <v>0</v>
      </c>
      <c r="K135" s="112">
        <v>1</v>
      </c>
      <c r="L135" s="112">
        <v>1</v>
      </c>
      <c r="M135" s="112">
        <v>1</v>
      </c>
      <c r="N135" s="112">
        <v>0</v>
      </c>
      <c r="O135" s="112">
        <v>0</v>
      </c>
      <c r="P135" s="112">
        <v>0</v>
      </c>
      <c r="Q135" s="112">
        <v>0</v>
      </c>
      <c r="R135" s="112">
        <v>1</v>
      </c>
      <c r="S135" s="112">
        <v>0</v>
      </c>
      <c r="T135" s="112">
        <v>0</v>
      </c>
      <c r="U135" s="112">
        <v>1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0</v>
      </c>
      <c r="AG135" s="112">
        <v>1</v>
      </c>
      <c r="AH135" s="112">
        <v>1</v>
      </c>
      <c r="AI135" s="112">
        <v>1</v>
      </c>
      <c r="AJ135" s="112">
        <v>0</v>
      </c>
      <c r="AK135" s="112">
        <v>1</v>
      </c>
      <c r="AL135" s="112">
        <v>0</v>
      </c>
      <c r="AM135" s="112">
        <v>1</v>
      </c>
      <c r="AN135" s="112">
        <v>1</v>
      </c>
      <c r="AO135" s="112">
        <v>0</v>
      </c>
      <c r="AP135" s="112">
        <v>0</v>
      </c>
      <c r="AQ135" s="112">
        <v>0</v>
      </c>
      <c r="AR135" s="112">
        <v>0</v>
      </c>
      <c r="AS135" s="113">
        <f>SUM(5_Signes_de_qualité!D135:AR135)</f>
        <v>14</v>
      </c>
      <c r="AT135" s="123">
        <f t="shared" si="3"/>
        <v>4</v>
      </c>
    </row>
    <row r="136" spans="1:46" ht="14.25">
      <c r="A136" s="112">
        <v>30100</v>
      </c>
      <c r="B136" s="112" t="s">
        <v>297</v>
      </c>
      <c r="C136" s="112" t="s">
        <v>92</v>
      </c>
      <c r="D136" s="112">
        <v>0</v>
      </c>
      <c r="E136" s="112">
        <v>0</v>
      </c>
      <c r="F136" s="112">
        <v>0</v>
      </c>
      <c r="G136" s="112">
        <v>0</v>
      </c>
      <c r="H136" s="112">
        <v>1</v>
      </c>
      <c r="I136" s="112">
        <v>1</v>
      </c>
      <c r="J136" s="112">
        <v>0</v>
      </c>
      <c r="K136" s="112">
        <v>0</v>
      </c>
      <c r="L136" s="112">
        <v>1</v>
      </c>
      <c r="M136" s="112">
        <v>1</v>
      </c>
      <c r="N136" s="112">
        <v>0</v>
      </c>
      <c r="O136" s="112">
        <v>0</v>
      </c>
      <c r="P136" s="112">
        <v>0</v>
      </c>
      <c r="Q136" s="112">
        <v>0</v>
      </c>
      <c r="R136" s="112">
        <v>1</v>
      </c>
      <c r="S136" s="112">
        <v>0</v>
      </c>
      <c r="T136" s="112">
        <v>0</v>
      </c>
      <c r="U136" s="112">
        <v>1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2">
        <v>0</v>
      </c>
      <c r="AB136" s="112">
        <v>0</v>
      </c>
      <c r="AC136" s="112">
        <v>0</v>
      </c>
      <c r="AD136" s="112">
        <v>0</v>
      </c>
      <c r="AE136" s="112">
        <v>0</v>
      </c>
      <c r="AF136" s="112">
        <v>1</v>
      </c>
      <c r="AG136" s="112">
        <v>1</v>
      </c>
      <c r="AH136" s="112">
        <v>0</v>
      </c>
      <c r="AI136" s="112">
        <v>0</v>
      </c>
      <c r="AJ136" s="112">
        <v>0</v>
      </c>
      <c r="AK136" s="112">
        <v>0</v>
      </c>
      <c r="AL136" s="112">
        <v>0</v>
      </c>
      <c r="AM136" s="112">
        <v>1</v>
      </c>
      <c r="AN136" s="112">
        <v>1</v>
      </c>
      <c r="AO136" s="112">
        <v>0</v>
      </c>
      <c r="AP136" s="112">
        <v>0</v>
      </c>
      <c r="AQ136" s="112">
        <v>0</v>
      </c>
      <c r="AR136" s="112">
        <v>0</v>
      </c>
      <c r="AS136" s="113">
        <f>SUM(5_Signes_de_qualité!D136:AR136)</f>
        <v>10</v>
      </c>
      <c r="AT136" s="120">
        <f t="shared" si="3"/>
        <v>2.28571428571429</v>
      </c>
    </row>
    <row r="137" spans="1:46" ht="14.25">
      <c r="A137" s="112">
        <v>30101</v>
      </c>
      <c r="B137" s="112" t="s">
        <v>298</v>
      </c>
      <c r="C137" s="112" t="s">
        <v>92</v>
      </c>
      <c r="D137" s="112">
        <v>0</v>
      </c>
      <c r="E137" s="112">
        <v>0</v>
      </c>
      <c r="F137" s="112">
        <v>0</v>
      </c>
      <c r="G137" s="112">
        <v>0</v>
      </c>
      <c r="H137" s="112">
        <v>1</v>
      </c>
      <c r="I137" s="112">
        <v>1</v>
      </c>
      <c r="J137" s="112">
        <v>0</v>
      </c>
      <c r="K137" s="112">
        <v>0</v>
      </c>
      <c r="L137" s="112">
        <v>1</v>
      </c>
      <c r="M137" s="112">
        <v>1</v>
      </c>
      <c r="N137" s="112">
        <v>0</v>
      </c>
      <c r="O137" s="112">
        <v>0</v>
      </c>
      <c r="P137" s="112">
        <v>0</v>
      </c>
      <c r="Q137" s="112">
        <v>0</v>
      </c>
      <c r="R137" s="112">
        <v>1</v>
      </c>
      <c r="S137" s="112">
        <v>0</v>
      </c>
      <c r="T137" s="112">
        <v>0</v>
      </c>
      <c r="U137" s="112">
        <v>1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2">
        <v>0</v>
      </c>
      <c r="AB137" s="112">
        <v>0</v>
      </c>
      <c r="AC137" s="112">
        <v>0</v>
      </c>
      <c r="AD137" s="112">
        <v>0</v>
      </c>
      <c r="AE137" s="112">
        <v>0</v>
      </c>
      <c r="AF137" s="112">
        <v>0</v>
      </c>
      <c r="AG137" s="112">
        <v>1</v>
      </c>
      <c r="AH137" s="112">
        <v>0</v>
      </c>
      <c r="AI137" s="112">
        <v>0</v>
      </c>
      <c r="AJ137" s="112">
        <v>0</v>
      </c>
      <c r="AK137" s="112">
        <v>0</v>
      </c>
      <c r="AL137" s="112">
        <v>0</v>
      </c>
      <c r="AM137" s="112">
        <v>1</v>
      </c>
      <c r="AN137" s="112">
        <v>1</v>
      </c>
      <c r="AO137" s="112">
        <v>0</v>
      </c>
      <c r="AP137" s="112">
        <v>0</v>
      </c>
      <c r="AQ137" s="112">
        <v>0</v>
      </c>
      <c r="AR137" s="112">
        <v>0</v>
      </c>
      <c r="AS137" s="113">
        <f>SUM(5_Signes_de_qualité!D137:AR137)</f>
        <v>9</v>
      </c>
      <c r="AT137" s="120">
        <f t="shared" si="3"/>
        <v>1.85714285714286</v>
      </c>
    </row>
    <row r="138" spans="1:46" ht="14.25">
      <c r="A138" s="112">
        <v>30102</v>
      </c>
      <c r="B138" s="112" t="s">
        <v>299</v>
      </c>
      <c r="C138" s="112" t="s">
        <v>92</v>
      </c>
      <c r="D138" s="112">
        <v>0</v>
      </c>
      <c r="E138" s="112">
        <v>1</v>
      </c>
      <c r="F138" s="112">
        <v>0</v>
      </c>
      <c r="G138" s="112">
        <v>0</v>
      </c>
      <c r="H138" s="112">
        <v>1</v>
      </c>
      <c r="I138" s="112">
        <v>1</v>
      </c>
      <c r="J138" s="112">
        <v>0</v>
      </c>
      <c r="K138" s="112">
        <v>1</v>
      </c>
      <c r="L138" s="112">
        <v>1</v>
      </c>
      <c r="M138" s="112">
        <v>1</v>
      </c>
      <c r="N138" s="112">
        <v>0</v>
      </c>
      <c r="O138" s="112">
        <v>0</v>
      </c>
      <c r="P138" s="112">
        <v>0</v>
      </c>
      <c r="Q138" s="112">
        <v>0</v>
      </c>
      <c r="R138" s="112">
        <v>1</v>
      </c>
      <c r="S138" s="112">
        <v>0</v>
      </c>
      <c r="T138" s="112">
        <v>0</v>
      </c>
      <c r="U138" s="112">
        <v>1</v>
      </c>
      <c r="V138" s="112">
        <v>0</v>
      </c>
      <c r="W138" s="112">
        <v>0</v>
      </c>
      <c r="X138" s="112">
        <v>0</v>
      </c>
      <c r="Y138" s="112">
        <v>0</v>
      </c>
      <c r="Z138" s="112">
        <v>0</v>
      </c>
      <c r="AA138" s="112">
        <v>0</v>
      </c>
      <c r="AB138" s="112">
        <v>0</v>
      </c>
      <c r="AC138" s="112">
        <v>0</v>
      </c>
      <c r="AD138" s="112">
        <v>0</v>
      </c>
      <c r="AE138" s="112">
        <v>0</v>
      </c>
      <c r="AF138" s="112">
        <v>1</v>
      </c>
      <c r="AG138" s="112">
        <v>1</v>
      </c>
      <c r="AH138" s="112">
        <v>0</v>
      </c>
      <c r="AI138" s="112">
        <v>0</v>
      </c>
      <c r="AJ138" s="112">
        <v>0</v>
      </c>
      <c r="AK138" s="112">
        <v>0</v>
      </c>
      <c r="AL138" s="112">
        <v>0</v>
      </c>
      <c r="AM138" s="112">
        <v>1</v>
      </c>
      <c r="AN138" s="112">
        <v>1</v>
      </c>
      <c r="AO138" s="112">
        <v>0</v>
      </c>
      <c r="AP138" s="112">
        <v>0</v>
      </c>
      <c r="AQ138" s="112">
        <v>0</v>
      </c>
      <c r="AR138" s="112">
        <v>0</v>
      </c>
      <c r="AS138" s="113">
        <f>SUM(5_Signes_de_qualité!D138:AR138)</f>
        <v>12</v>
      </c>
      <c r="AT138" s="120">
        <f t="shared" si="3"/>
        <v>3.14285714285714</v>
      </c>
    </row>
    <row r="139" spans="1:46" ht="14.25">
      <c r="A139" s="112">
        <v>30104</v>
      </c>
      <c r="B139" s="112" t="s">
        <v>300</v>
      </c>
      <c r="C139" s="112" t="s">
        <v>92</v>
      </c>
      <c r="D139" s="112">
        <v>0</v>
      </c>
      <c r="E139" s="112">
        <v>1</v>
      </c>
      <c r="F139" s="112">
        <v>0</v>
      </c>
      <c r="G139" s="112">
        <v>0</v>
      </c>
      <c r="H139" s="112">
        <v>1</v>
      </c>
      <c r="I139" s="112">
        <v>1</v>
      </c>
      <c r="J139" s="112">
        <v>0</v>
      </c>
      <c r="K139" s="112">
        <v>0</v>
      </c>
      <c r="L139" s="112">
        <v>1</v>
      </c>
      <c r="M139" s="112">
        <v>1</v>
      </c>
      <c r="N139" s="112">
        <v>0</v>
      </c>
      <c r="O139" s="112">
        <v>0</v>
      </c>
      <c r="P139" s="112">
        <v>0</v>
      </c>
      <c r="Q139" s="112">
        <v>0</v>
      </c>
      <c r="R139" s="112">
        <v>1</v>
      </c>
      <c r="S139" s="112">
        <v>0</v>
      </c>
      <c r="T139" s="112">
        <v>0</v>
      </c>
      <c r="U139" s="112">
        <v>1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0</v>
      </c>
      <c r="AG139" s="112">
        <v>1</v>
      </c>
      <c r="AH139" s="112">
        <v>0</v>
      </c>
      <c r="AI139" s="112">
        <v>0</v>
      </c>
      <c r="AJ139" s="112">
        <v>0</v>
      </c>
      <c r="AK139" s="112">
        <v>0</v>
      </c>
      <c r="AL139" s="112">
        <v>0</v>
      </c>
      <c r="AM139" s="112">
        <v>1</v>
      </c>
      <c r="AN139" s="112">
        <v>1</v>
      </c>
      <c r="AO139" s="112">
        <v>0</v>
      </c>
      <c r="AP139" s="112">
        <v>0</v>
      </c>
      <c r="AQ139" s="112">
        <v>0</v>
      </c>
      <c r="AR139" s="112">
        <v>0</v>
      </c>
      <c r="AS139" s="113">
        <f>SUM(5_Signes_de_qualité!D139:AR139)</f>
        <v>10</v>
      </c>
      <c r="AT139" s="120">
        <f t="shared" si="3"/>
        <v>2.28571428571429</v>
      </c>
    </row>
    <row r="140" spans="1:46" ht="14.25">
      <c r="A140" s="112">
        <v>30106</v>
      </c>
      <c r="B140" s="112" t="s">
        <v>301</v>
      </c>
      <c r="C140" s="112" t="s">
        <v>92</v>
      </c>
      <c r="D140" s="112">
        <v>0</v>
      </c>
      <c r="E140" s="112">
        <v>1</v>
      </c>
      <c r="F140" s="112">
        <v>0</v>
      </c>
      <c r="G140" s="112">
        <v>0</v>
      </c>
      <c r="H140" s="112">
        <v>1</v>
      </c>
      <c r="I140" s="112">
        <v>1</v>
      </c>
      <c r="J140" s="112">
        <v>0</v>
      </c>
      <c r="K140" s="112">
        <v>0</v>
      </c>
      <c r="L140" s="112">
        <v>1</v>
      </c>
      <c r="M140" s="112">
        <v>1</v>
      </c>
      <c r="N140" s="112">
        <v>0</v>
      </c>
      <c r="O140" s="112">
        <v>0</v>
      </c>
      <c r="P140" s="112">
        <v>0</v>
      </c>
      <c r="Q140" s="112">
        <v>0</v>
      </c>
      <c r="R140" s="112">
        <v>1</v>
      </c>
      <c r="S140" s="112">
        <v>0</v>
      </c>
      <c r="T140" s="112">
        <v>0</v>
      </c>
      <c r="U140" s="112">
        <v>1</v>
      </c>
      <c r="V140" s="112">
        <v>0</v>
      </c>
      <c r="W140" s="112">
        <v>0</v>
      </c>
      <c r="X140" s="112">
        <v>0</v>
      </c>
      <c r="Y140" s="112">
        <v>0</v>
      </c>
      <c r="Z140" s="112">
        <v>0</v>
      </c>
      <c r="AA140" s="112">
        <v>0</v>
      </c>
      <c r="AB140" s="112">
        <v>0</v>
      </c>
      <c r="AC140" s="112">
        <v>0</v>
      </c>
      <c r="AD140" s="112">
        <v>0</v>
      </c>
      <c r="AE140" s="112">
        <v>0</v>
      </c>
      <c r="AF140" s="112">
        <v>1</v>
      </c>
      <c r="AG140" s="112">
        <v>1</v>
      </c>
      <c r="AH140" s="112">
        <v>0</v>
      </c>
      <c r="AI140" s="112">
        <v>0</v>
      </c>
      <c r="AJ140" s="112">
        <v>0</v>
      </c>
      <c r="AK140" s="112">
        <v>0</v>
      </c>
      <c r="AL140" s="112">
        <v>0</v>
      </c>
      <c r="AM140" s="112">
        <v>1</v>
      </c>
      <c r="AN140" s="112">
        <v>1</v>
      </c>
      <c r="AO140" s="112">
        <v>0</v>
      </c>
      <c r="AP140" s="112">
        <v>0</v>
      </c>
      <c r="AQ140" s="112">
        <v>0</v>
      </c>
      <c r="AR140" s="112">
        <v>0</v>
      </c>
      <c r="AS140" s="113">
        <f>SUM(5_Signes_de_qualité!D140:AR140)</f>
        <v>11</v>
      </c>
      <c r="AT140" s="120">
        <f t="shared" si="3"/>
        <v>2.71428571428571</v>
      </c>
    </row>
    <row r="141" spans="1:46" ht="14.25">
      <c r="A141" s="112">
        <v>30109</v>
      </c>
      <c r="B141" s="112" t="s">
        <v>302</v>
      </c>
      <c r="C141" s="112" t="s">
        <v>92</v>
      </c>
      <c r="D141" s="112">
        <v>0</v>
      </c>
      <c r="E141" s="112">
        <v>1</v>
      </c>
      <c r="F141" s="112">
        <v>0</v>
      </c>
      <c r="G141" s="112">
        <v>0</v>
      </c>
      <c r="H141" s="112">
        <v>1</v>
      </c>
      <c r="I141" s="112">
        <v>1</v>
      </c>
      <c r="J141" s="112">
        <v>0</v>
      </c>
      <c r="K141" s="112">
        <v>0</v>
      </c>
      <c r="L141" s="112">
        <v>1</v>
      </c>
      <c r="M141" s="112">
        <v>1</v>
      </c>
      <c r="N141" s="112">
        <v>0</v>
      </c>
      <c r="O141" s="112">
        <v>0</v>
      </c>
      <c r="P141" s="112">
        <v>0</v>
      </c>
      <c r="Q141" s="112">
        <v>0</v>
      </c>
      <c r="R141" s="112">
        <v>1</v>
      </c>
      <c r="S141" s="112">
        <v>0</v>
      </c>
      <c r="T141" s="112">
        <v>0</v>
      </c>
      <c r="U141" s="112">
        <v>1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2">
        <v>0</v>
      </c>
      <c r="AB141" s="112">
        <v>0</v>
      </c>
      <c r="AC141" s="112">
        <v>0</v>
      </c>
      <c r="AD141" s="112">
        <v>0</v>
      </c>
      <c r="AE141" s="112">
        <v>0</v>
      </c>
      <c r="AF141" s="112">
        <v>0</v>
      </c>
      <c r="AG141" s="112">
        <v>1</v>
      </c>
      <c r="AH141" s="112">
        <v>0</v>
      </c>
      <c r="AI141" s="112">
        <v>0</v>
      </c>
      <c r="AJ141" s="112">
        <v>0</v>
      </c>
      <c r="AK141" s="112">
        <v>0</v>
      </c>
      <c r="AL141" s="112">
        <v>0</v>
      </c>
      <c r="AM141" s="112">
        <v>1</v>
      </c>
      <c r="AN141" s="112">
        <v>1</v>
      </c>
      <c r="AO141" s="112">
        <v>0</v>
      </c>
      <c r="AP141" s="112">
        <v>0</v>
      </c>
      <c r="AQ141" s="112">
        <v>0</v>
      </c>
      <c r="AR141" s="112">
        <v>0</v>
      </c>
      <c r="AS141" s="113">
        <f>SUM(5_Signes_de_qualité!D141:AR141)</f>
        <v>10</v>
      </c>
      <c r="AT141" s="120">
        <f t="shared" si="3"/>
        <v>2.28571428571429</v>
      </c>
    </row>
    <row r="142" spans="1:46" ht="14.25">
      <c r="A142" s="112">
        <v>30110</v>
      </c>
      <c r="B142" s="112" t="s">
        <v>303</v>
      </c>
      <c r="C142" s="112" t="s">
        <v>92</v>
      </c>
      <c r="D142" s="112">
        <v>0</v>
      </c>
      <c r="E142" s="112">
        <v>1</v>
      </c>
      <c r="F142" s="112">
        <v>0</v>
      </c>
      <c r="G142" s="112">
        <v>0</v>
      </c>
      <c r="H142" s="112">
        <v>1</v>
      </c>
      <c r="I142" s="112">
        <v>1</v>
      </c>
      <c r="J142" s="112">
        <v>0</v>
      </c>
      <c r="K142" s="112">
        <v>0</v>
      </c>
      <c r="L142" s="112">
        <v>1</v>
      </c>
      <c r="M142" s="112">
        <v>1</v>
      </c>
      <c r="N142" s="112">
        <v>0</v>
      </c>
      <c r="O142" s="112">
        <v>0</v>
      </c>
      <c r="P142" s="112">
        <v>0</v>
      </c>
      <c r="Q142" s="112">
        <v>0</v>
      </c>
      <c r="R142" s="112">
        <v>1</v>
      </c>
      <c r="S142" s="112">
        <v>0</v>
      </c>
      <c r="T142" s="112">
        <v>0</v>
      </c>
      <c r="U142" s="112">
        <v>0</v>
      </c>
      <c r="V142" s="112">
        <v>0</v>
      </c>
      <c r="W142" s="112">
        <v>0</v>
      </c>
      <c r="X142" s="112">
        <v>1</v>
      </c>
      <c r="Y142" s="112">
        <v>0</v>
      </c>
      <c r="Z142" s="112">
        <v>0</v>
      </c>
      <c r="AA142" s="112">
        <v>0</v>
      </c>
      <c r="AB142" s="112">
        <v>0</v>
      </c>
      <c r="AC142" s="112">
        <v>0</v>
      </c>
      <c r="AD142" s="112">
        <v>0</v>
      </c>
      <c r="AE142" s="112">
        <v>0</v>
      </c>
      <c r="AF142" s="112">
        <v>1</v>
      </c>
      <c r="AG142" s="112">
        <v>1</v>
      </c>
      <c r="AH142" s="112">
        <v>0</v>
      </c>
      <c r="AI142" s="112">
        <v>0</v>
      </c>
      <c r="AJ142" s="112">
        <v>0</v>
      </c>
      <c r="AK142" s="112">
        <v>0</v>
      </c>
      <c r="AL142" s="112">
        <v>0</v>
      </c>
      <c r="AM142" s="112">
        <v>1</v>
      </c>
      <c r="AN142" s="112">
        <v>1</v>
      </c>
      <c r="AO142" s="112">
        <v>0</v>
      </c>
      <c r="AP142" s="112">
        <v>0</v>
      </c>
      <c r="AQ142" s="112">
        <v>0</v>
      </c>
      <c r="AR142" s="112">
        <v>0</v>
      </c>
      <c r="AS142" s="113">
        <f>SUM(5_Signes_de_qualité!D142:AR142)</f>
        <v>11</v>
      </c>
      <c r="AT142" s="120">
        <f t="shared" si="3"/>
        <v>2.71428571428571</v>
      </c>
    </row>
    <row r="143" spans="1:46" ht="14.25">
      <c r="A143" s="112">
        <v>30111</v>
      </c>
      <c r="B143" s="112" t="s">
        <v>304</v>
      </c>
      <c r="C143" s="112" t="s">
        <v>92</v>
      </c>
      <c r="D143" s="112">
        <v>0</v>
      </c>
      <c r="E143" s="112">
        <v>1</v>
      </c>
      <c r="F143" s="112">
        <v>0</v>
      </c>
      <c r="G143" s="112">
        <v>0</v>
      </c>
      <c r="H143" s="112">
        <v>1</v>
      </c>
      <c r="I143" s="112">
        <v>1</v>
      </c>
      <c r="J143" s="112">
        <v>0</v>
      </c>
      <c r="K143" s="112">
        <v>0</v>
      </c>
      <c r="L143" s="112">
        <v>1</v>
      </c>
      <c r="M143" s="112">
        <v>1</v>
      </c>
      <c r="N143" s="112">
        <v>0</v>
      </c>
      <c r="O143" s="112">
        <v>0</v>
      </c>
      <c r="P143" s="112">
        <v>0</v>
      </c>
      <c r="Q143" s="112">
        <v>0</v>
      </c>
      <c r="R143" s="112">
        <v>1</v>
      </c>
      <c r="S143" s="112">
        <v>0</v>
      </c>
      <c r="T143" s="112">
        <v>0</v>
      </c>
      <c r="U143" s="112">
        <v>1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2">
        <v>0</v>
      </c>
      <c r="AB143" s="112">
        <v>0</v>
      </c>
      <c r="AC143" s="112">
        <v>0</v>
      </c>
      <c r="AD143" s="112">
        <v>0</v>
      </c>
      <c r="AE143" s="112">
        <v>0</v>
      </c>
      <c r="AF143" s="112">
        <v>1</v>
      </c>
      <c r="AG143" s="112">
        <v>1</v>
      </c>
      <c r="AH143" s="112">
        <v>0</v>
      </c>
      <c r="AI143" s="112">
        <v>0</v>
      </c>
      <c r="AJ143" s="112">
        <v>0</v>
      </c>
      <c r="AK143" s="112">
        <v>0</v>
      </c>
      <c r="AL143" s="112">
        <v>0</v>
      </c>
      <c r="AM143" s="112">
        <v>1</v>
      </c>
      <c r="AN143" s="112">
        <v>1</v>
      </c>
      <c r="AO143" s="112">
        <v>0</v>
      </c>
      <c r="AP143" s="112">
        <v>0</v>
      </c>
      <c r="AQ143" s="112">
        <v>0</v>
      </c>
      <c r="AR143" s="112">
        <v>0</v>
      </c>
      <c r="AS143" s="113">
        <f>SUM(5_Signes_de_qualité!D143:AR143)</f>
        <v>11</v>
      </c>
      <c r="AT143" s="120">
        <f t="shared" si="3"/>
        <v>2.71428571428571</v>
      </c>
    </row>
    <row r="144" spans="1:46" ht="14.25">
      <c r="A144" s="112">
        <v>30112</v>
      </c>
      <c r="B144" s="112" t="s">
        <v>305</v>
      </c>
      <c r="C144" s="112" t="s">
        <v>92</v>
      </c>
      <c r="D144" s="112">
        <v>0</v>
      </c>
      <c r="E144" s="112">
        <v>1</v>
      </c>
      <c r="F144" s="112">
        <v>0</v>
      </c>
      <c r="G144" s="112">
        <v>0</v>
      </c>
      <c r="H144" s="112">
        <v>1</v>
      </c>
      <c r="I144" s="112">
        <v>1</v>
      </c>
      <c r="J144" s="112">
        <v>0</v>
      </c>
      <c r="K144" s="112">
        <v>1</v>
      </c>
      <c r="L144" s="112">
        <v>1</v>
      </c>
      <c r="M144" s="112">
        <v>1</v>
      </c>
      <c r="N144" s="112">
        <v>0</v>
      </c>
      <c r="O144" s="112">
        <v>0</v>
      </c>
      <c r="P144" s="112">
        <v>0</v>
      </c>
      <c r="Q144" s="112">
        <v>0</v>
      </c>
      <c r="R144" s="112">
        <v>1</v>
      </c>
      <c r="S144" s="112">
        <v>0</v>
      </c>
      <c r="T144" s="112">
        <v>0</v>
      </c>
      <c r="U144" s="112">
        <v>1</v>
      </c>
      <c r="V144" s="112">
        <v>0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12">
        <v>0</v>
      </c>
      <c r="AC144" s="112">
        <v>0</v>
      </c>
      <c r="AD144" s="112">
        <v>0</v>
      </c>
      <c r="AE144" s="112">
        <v>0</v>
      </c>
      <c r="AF144" s="112">
        <v>1</v>
      </c>
      <c r="AG144" s="112">
        <v>1</v>
      </c>
      <c r="AH144" s="112">
        <v>0</v>
      </c>
      <c r="AI144" s="112">
        <v>0</v>
      </c>
      <c r="AJ144" s="112">
        <v>0</v>
      </c>
      <c r="AK144" s="112">
        <v>0</v>
      </c>
      <c r="AL144" s="112">
        <v>0</v>
      </c>
      <c r="AM144" s="112">
        <v>1</v>
      </c>
      <c r="AN144" s="112">
        <v>1</v>
      </c>
      <c r="AO144" s="112">
        <v>0</v>
      </c>
      <c r="AP144" s="112">
        <v>0</v>
      </c>
      <c r="AQ144" s="112">
        <v>0</v>
      </c>
      <c r="AR144" s="112">
        <v>0</v>
      </c>
      <c r="AS144" s="113">
        <f>SUM(5_Signes_de_qualité!D144:AR144)</f>
        <v>12</v>
      </c>
      <c r="AT144" s="120">
        <f t="shared" si="3"/>
        <v>3.14285714285714</v>
      </c>
    </row>
    <row r="145" spans="1:46" ht="14.25">
      <c r="A145" s="112">
        <v>30113</v>
      </c>
      <c r="B145" s="112" t="s">
        <v>306</v>
      </c>
      <c r="C145" s="112" t="s">
        <v>92</v>
      </c>
      <c r="D145" s="112">
        <v>0</v>
      </c>
      <c r="E145" s="112">
        <v>1</v>
      </c>
      <c r="F145" s="112">
        <v>0</v>
      </c>
      <c r="G145" s="112">
        <v>0</v>
      </c>
      <c r="H145" s="112">
        <v>1</v>
      </c>
      <c r="I145" s="112">
        <v>1</v>
      </c>
      <c r="J145" s="112">
        <v>0</v>
      </c>
      <c r="K145" s="112">
        <v>0</v>
      </c>
      <c r="L145" s="112">
        <v>1</v>
      </c>
      <c r="M145" s="112">
        <v>1</v>
      </c>
      <c r="N145" s="112">
        <v>0</v>
      </c>
      <c r="O145" s="112">
        <v>0</v>
      </c>
      <c r="P145" s="112">
        <v>0</v>
      </c>
      <c r="Q145" s="112">
        <v>0</v>
      </c>
      <c r="R145" s="112">
        <v>1</v>
      </c>
      <c r="S145" s="112">
        <v>0</v>
      </c>
      <c r="T145" s="112">
        <v>0</v>
      </c>
      <c r="U145" s="112">
        <v>1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2">
        <v>0</v>
      </c>
      <c r="AB145" s="112">
        <v>0</v>
      </c>
      <c r="AC145" s="112">
        <v>0</v>
      </c>
      <c r="AD145" s="112">
        <v>0</v>
      </c>
      <c r="AE145" s="112">
        <v>0</v>
      </c>
      <c r="AF145" s="112">
        <v>0</v>
      </c>
      <c r="AG145" s="112">
        <v>1</v>
      </c>
      <c r="AH145" s="112">
        <v>0</v>
      </c>
      <c r="AI145" s="112">
        <v>0</v>
      </c>
      <c r="AJ145" s="112">
        <v>0</v>
      </c>
      <c r="AK145" s="112">
        <v>0</v>
      </c>
      <c r="AL145" s="112">
        <v>0</v>
      </c>
      <c r="AM145" s="112">
        <v>1</v>
      </c>
      <c r="AN145" s="112">
        <v>1</v>
      </c>
      <c r="AO145" s="112">
        <v>0</v>
      </c>
      <c r="AP145" s="112">
        <v>0</v>
      </c>
      <c r="AQ145" s="112">
        <v>0</v>
      </c>
      <c r="AR145" s="112">
        <v>0</v>
      </c>
      <c r="AS145" s="113">
        <f>SUM(5_Signes_de_qualité!D145:AR145)</f>
        <v>10</v>
      </c>
      <c r="AT145" s="120">
        <f t="shared" si="3"/>
        <v>2.28571428571429</v>
      </c>
    </row>
    <row r="146" spans="1:46" ht="14.25">
      <c r="A146" s="112">
        <v>30114</v>
      </c>
      <c r="B146" s="112" t="s">
        <v>307</v>
      </c>
      <c r="C146" s="112" t="s">
        <v>92</v>
      </c>
      <c r="D146" s="112">
        <v>0</v>
      </c>
      <c r="E146" s="112">
        <v>0</v>
      </c>
      <c r="F146" s="112">
        <v>0</v>
      </c>
      <c r="G146" s="112">
        <v>0</v>
      </c>
      <c r="H146" s="112">
        <v>1</v>
      </c>
      <c r="I146" s="112">
        <v>1</v>
      </c>
      <c r="J146" s="112">
        <v>0</v>
      </c>
      <c r="K146" s="112">
        <v>1</v>
      </c>
      <c r="L146" s="112">
        <v>0</v>
      </c>
      <c r="M146" s="112">
        <v>1</v>
      </c>
      <c r="N146" s="112">
        <v>0</v>
      </c>
      <c r="O146" s="112">
        <v>0</v>
      </c>
      <c r="P146" s="112">
        <v>0</v>
      </c>
      <c r="Q146" s="112">
        <v>0</v>
      </c>
      <c r="R146" s="112">
        <v>1</v>
      </c>
      <c r="S146" s="112">
        <v>0</v>
      </c>
      <c r="T146" s="112">
        <v>0</v>
      </c>
      <c r="U146" s="112">
        <v>1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2">
        <v>0</v>
      </c>
      <c r="AB146" s="112">
        <v>0</v>
      </c>
      <c r="AC146" s="112">
        <v>0</v>
      </c>
      <c r="AD146" s="112">
        <v>0</v>
      </c>
      <c r="AE146" s="112">
        <v>0</v>
      </c>
      <c r="AF146" s="112">
        <v>0</v>
      </c>
      <c r="AG146" s="112">
        <v>1</v>
      </c>
      <c r="AH146" s="112">
        <v>1</v>
      </c>
      <c r="AI146" s="112">
        <v>1</v>
      </c>
      <c r="AJ146" s="112">
        <v>0</v>
      </c>
      <c r="AK146" s="112">
        <v>1</v>
      </c>
      <c r="AL146" s="112">
        <v>0</v>
      </c>
      <c r="AM146" s="112">
        <v>1</v>
      </c>
      <c r="AN146" s="112">
        <v>1</v>
      </c>
      <c r="AO146" s="112">
        <v>0</v>
      </c>
      <c r="AP146" s="112">
        <v>0</v>
      </c>
      <c r="AQ146" s="112">
        <v>0</v>
      </c>
      <c r="AR146" s="112">
        <v>0</v>
      </c>
      <c r="AS146" s="113">
        <f>SUM(5_Signes_de_qualité!D146:AR146)</f>
        <v>12</v>
      </c>
      <c r="AT146" s="120">
        <f t="shared" si="3"/>
        <v>3.14285714285714</v>
      </c>
    </row>
    <row r="147" spans="1:46" ht="14.25">
      <c r="A147" s="112">
        <v>30115</v>
      </c>
      <c r="B147" s="112" t="s">
        <v>308</v>
      </c>
      <c r="C147" s="112" t="s">
        <v>92</v>
      </c>
      <c r="D147" s="112">
        <v>0</v>
      </c>
      <c r="E147" s="112">
        <v>1</v>
      </c>
      <c r="F147" s="112">
        <v>0</v>
      </c>
      <c r="G147" s="112">
        <v>0</v>
      </c>
      <c r="H147" s="112">
        <v>1</v>
      </c>
      <c r="I147" s="112">
        <v>1</v>
      </c>
      <c r="J147" s="112">
        <v>0</v>
      </c>
      <c r="K147" s="112">
        <v>0</v>
      </c>
      <c r="L147" s="112">
        <v>1</v>
      </c>
      <c r="M147" s="112">
        <v>1</v>
      </c>
      <c r="N147" s="112">
        <v>0</v>
      </c>
      <c r="O147" s="112">
        <v>0</v>
      </c>
      <c r="P147" s="112">
        <v>0</v>
      </c>
      <c r="Q147" s="112">
        <v>0</v>
      </c>
      <c r="R147" s="112">
        <v>1</v>
      </c>
      <c r="S147" s="112">
        <v>0</v>
      </c>
      <c r="T147" s="112">
        <v>0</v>
      </c>
      <c r="U147" s="112">
        <v>1</v>
      </c>
      <c r="V147" s="112">
        <v>0</v>
      </c>
      <c r="W147" s="112">
        <v>0</v>
      </c>
      <c r="X147" s="112">
        <v>0</v>
      </c>
      <c r="Y147" s="112">
        <v>0</v>
      </c>
      <c r="Z147" s="112">
        <v>0</v>
      </c>
      <c r="AA147" s="112">
        <v>0</v>
      </c>
      <c r="AB147" s="112">
        <v>0</v>
      </c>
      <c r="AC147" s="112">
        <v>0</v>
      </c>
      <c r="AD147" s="112">
        <v>0</v>
      </c>
      <c r="AE147" s="112">
        <v>0</v>
      </c>
      <c r="AF147" s="112">
        <v>1</v>
      </c>
      <c r="AG147" s="112">
        <v>1</v>
      </c>
      <c r="AH147" s="112">
        <v>0</v>
      </c>
      <c r="AI147" s="112">
        <v>0</v>
      </c>
      <c r="AJ147" s="112">
        <v>0</v>
      </c>
      <c r="AK147" s="112">
        <v>0</v>
      </c>
      <c r="AL147" s="112">
        <v>0</v>
      </c>
      <c r="AM147" s="112">
        <v>1</v>
      </c>
      <c r="AN147" s="112">
        <v>1</v>
      </c>
      <c r="AO147" s="112">
        <v>0</v>
      </c>
      <c r="AP147" s="112">
        <v>0</v>
      </c>
      <c r="AQ147" s="112">
        <v>0</v>
      </c>
      <c r="AR147" s="112">
        <v>0</v>
      </c>
      <c r="AS147" s="113">
        <f>SUM(5_Signes_de_qualité!D147:AR147)</f>
        <v>11</v>
      </c>
      <c r="AT147" s="120">
        <f t="shared" si="3"/>
        <v>2.71428571428571</v>
      </c>
    </row>
    <row r="148" spans="1:46" ht="14.25">
      <c r="A148" s="112">
        <v>30122</v>
      </c>
      <c r="B148" s="112" t="s">
        <v>309</v>
      </c>
      <c r="C148" s="112" t="s">
        <v>92</v>
      </c>
      <c r="D148" s="112">
        <v>0</v>
      </c>
      <c r="E148" s="112">
        <v>1</v>
      </c>
      <c r="F148" s="112">
        <v>0</v>
      </c>
      <c r="G148" s="112">
        <v>0</v>
      </c>
      <c r="H148" s="112">
        <v>1</v>
      </c>
      <c r="I148" s="112">
        <v>1</v>
      </c>
      <c r="J148" s="112">
        <v>0</v>
      </c>
      <c r="K148" s="112">
        <v>1</v>
      </c>
      <c r="L148" s="112">
        <v>1</v>
      </c>
      <c r="M148" s="112">
        <v>1</v>
      </c>
      <c r="N148" s="112">
        <v>0</v>
      </c>
      <c r="O148" s="112">
        <v>0</v>
      </c>
      <c r="P148" s="112">
        <v>0</v>
      </c>
      <c r="Q148" s="112">
        <v>0</v>
      </c>
      <c r="R148" s="112">
        <v>1</v>
      </c>
      <c r="S148" s="112">
        <v>0</v>
      </c>
      <c r="T148" s="112">
        <v>0</v>
      </c>
      <c r="U148" s="112">
        <v>1</v>
      </c>
      <c r="V148" s="112">
        <v>0</v>
      </c>
      <c r="W148" s="112">
        <v>0</v>
      </c>
      <c r="X148" s="112">
        <v>0</v>
      </c>
      <c r="Y148" s="112">
        <v>0</v>
      </c>
      <c r="Z148" s="112">
        <v>0</v>
      </c>
      <c r="AA148" s="112">
        <v>0</v>
      </c>
      <c r="AB148" s="112">
        <v>0</v>
      </c>
      <c r="AC148" s="112">
        <v>0</v>
      </c>
      <c r="AD148" s="112">
        <v>0</v>
      </c>
      <c r="AE148" s="112">
        <v>0</v>
      </c>
      <c r="AF148" s="112">
        <v>1</v>
      </c>
      <c r="AG148" s="112">
        <v>1</v>
      </c>
      <c r="AH148" s="112">
        <v>0</v>
      </c>
      <c r="AI148" s="112">
        <v>0</v>
      </c>
      <c r="AJ148" s="112">
        <v>0</v>
      </c>
      <c r="AK148" s="112">
        <v>0</v>
      </c>
      <c r="AL148" s="112">
        <v>0</v>
      </c>
      <c r="AM148" s="112">
        <v>1</v>
      </c>
      <c r="AN148" s="112">
        <v>1</v>
      </c>
      <c r="AO148" s="112">
        <v>0</v>
      </c>
      <c r="AP148" s="112">
        <v>0</v>
      </c>
      <c r="AQ148" s="112">
        <v>0</v>
      </c>
      <c r="AR148" s="112">
        <v>0</v>
      </c>
      <c r="AS148" s="113">
        <f>SUM(5_Signes_de_qualité!D148:AR148)</f>
        <v>12</v>
      </c>
      <c r="AT148" s="120">
        <f t="shared" si="3"/>
        <v>3.14285714285714</v>
      </c>
    </row>
    <row r="149" spans="1:46" ht="14.25">
      <c r="A149" s="112">
        <v>30126</v>
      </c>
      <c r="B149" s="112" t="s">
        <v>310</v>
      </c>
      <c r="C149" s="112" t="s">
        <v>92</v>
      </c>
      <c r="D149" s="112">
        <v>0</v>
      </c>
      <c r="E149" s="112">
        <v>0</v>
      </c>
      <c r="F149" s="112">
        <v>0</v>
      </c>
      <c r="G149" s="112">
        <v>0</v>
      </c>
      <c r="H149" s="112">
        <v>1</v>
      </c>
      <c r="I149" s="112">
        <v>1</v>
      </c>
      <c r="J149" s="112">
        <v>0</v>
      </c>
      <c r="K149" s="112">
        <v>1</v>
      </c>
      <c r="L149" s="112">
        <v>1</v>
      </c>
      <c r="M149" s="112">
        <v>1</v>
      </c>
      <c r="N149" s="112">
        <v>0</v>
      </c>
      <c r="O149" s="112">
        <v>0</v>
      </c>
      <c r="P149" s="112">
        <v>0</v>
      </c>
      <c r="Q149" s="112">
        <v>0</v>
      </c>
      <c r="R149" s="112">
        <v>1</v>
      </c>
      <c r="S149" s="112">
        <v>0</v>
      </c>
      <c r="T149" s="112">
        <v>0</v>
      </c>
      <c r="U149" s="112">
        <v>1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112">
        <v>0</v>
      </c>
      <c r="AD149" s="112">
        <v>0</v>
      </c>
      <c r="AE149" s="112">
        <v>0</v>
      </c>
      <c r="AF149" s="112">
        <v>1</v>
      </c>
      <c r="AG149" s="112">
        <v>1</v>
      </c>
      <c r="AH149" s="112">
        <v>0</v>
      </c>
      <c r="AI149" s="112">
        <v>0</v>
      </c>
      <c r="AJ149" s="112">
        <v>0</v>
      </c>
      <c r="AK149" s="112">
        <v>0</v>
      </c>
      <c r="AL149" s="112">
        <v>0</v>
      </c>
      <c r="AM149" s="112">
        <v>1</v>
      </c>
      <c r="AN149" s="112">
        <v>1</v>
      </c>
      <c r="AO149" s="112">
        <v>0</v>
      </c>
      <c r="AP149" s="112">
        <v>0</v>
      </c>
      <c r="AQ149" s="112">
        <v>0</v>
      </c>
      <c r="AR149" s="112">
        <v>0</v>
      </c>
      <c r="AS149" s="113">
        <f>SUM(5_Signes_de_qualité!D149:AR149)</f>
        <v>11</v>
      </c>
      <c r="AT149" s="120">
        <f t="shared" si="3"/>
        <v>2.71428571428571</v>
      </c>
    </row>
    <row r="150" spans="1:46" ht="14.25">
      <c r="A150" s="112">
        <v>30127</v>
      </c>
      <c r="B150" s="112" t="s">
        <v>311</v>
      </c>
      <c r="C150" s="112" t="s">
        <v>92</v>
      </c>
      <c r="D150" s="112">
        <v>0</v>
      </c>
      <c r="E150" s="112">
        <v>1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</v>
      </c>
      <c r="M150" s="112">
        <v>1</v>
      </c>
      <c r="N150" s="112">
        <v>0</v>
      </c>
      <c r="O150" s="112">
        <v>0</v>
      </c>
      <c r="P150" s="112">
        <v>0</v>
      </c>
      <c r="Q150" s="112">
        <v>0</v>
      </c>
      <c r="R150" s="112">
        <v>1</v>
      </c>
      <c r="S150" s="112">
        <v>0</v>
      </c>
      <c r="T150" s="112">
        <v>0</v>
      </c>
      <c r="U150" s="112">
        <v>1</v>
      </c>
      <c r="V150" s="112">
        <v>0</v>
      </c>
      <c r="W150" s="112">
        <v>0</v>
      </c>
      <c r="X150" s="112">
        <v>0</v>
      </c>
      <c r="Y150" s="112">
        <v>1</v>
      </c>
      <c r="Z150" s="112">
        <v>1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112">
        <v>1</v>
      </c>
      <c r="AH150" s="112">
        <v>0</v>
      </c>
      <c r="AI150" s="112">
        <v>0</v>
      </c>
      <c r="AJ150" s="112">
        <v>0</v>
      </c>
      <c r="AK150" s="112">
        <v>0</v>
      </c>
      <c r="AL150" s="112">
        <v>0</v>
      </c>
      <c r="AM150" s="112">
        <v>1</v>
      </c>
      <c r="AN150" s="112">
        <v>1</v>
      </c>
      <c r="AO150" s="112">
        <v>0</v>
      </c>
      <c r="AP150" s="112">
        <v>0</v>
      </c>
      <c r="AQ150" s="112">
        <v>0</v>
      </c>
      <c r="AR150" s="112">
        <v>0</v>
      </c>
      <c r="AS150" s="113">
        <f>SUM(5_Signes_de_qualité!D150:AR150)</f>
        <v>10</v>
      </c>
      <c r="AT150" s="120">
        <f t="shared" si="3"/>
        <v>2.28571428571429</v>
      </c>
    </row>
    <row r="151" spans="1:46" ht="14.25">
      <c r="A151" s="112">
        <v>30131</v>
      </c>
      <c r="B151" s="112" t="s">
        <v>312</v>
      </c>
      <c r="C151" s="112" t="s">
        <v>92</v>
      </c>
      <c r="D151" s="112">
        <v>0</v>
      </c>
      <c r="E151" s="112">
        <v>1</v>
      </c>
      <c r="F151" s="112">
        <v>0</v>
      </c>
      <c r="G151" s="112">
        <v>0</v>
      </c>
      <c r="H151" s="112">
        <v>1</v>
      </c>
      <c r="I151" s="112">
        <v>1</v>
      </c>
      <c r="J151" s="112">
        <v>0</v>
      </c>
      <c r="K151" s="112">
        <v>0</v>
      </c>
      <c r="L151" s="112">
        <v>1</v>
      </c>
      <c r="M151" s="112">
        <v>1</v>
      </c>
      <c r="N151" s="112">
        <v>0</v>
      </c>
      <c r="O151" s="112">
        <v>0</v>
      </c>
      <c r="P151" s="112">
        <v>0</v>
      </c>
      <c r="Q151" s="112">
        <v>0</v>
      </c>
      <c r="R151" s="112">
        <v>1</v>
      </c>
      <c r="S151" s="112">
        <v>0</v>
      </c>
      <c r="T151" s="112">
        <v>0</v>
      </c>
      <c r="U151" s="112">
        <v>1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1</v>
      </c>
      <c r="AG151" s="112">
        <v>1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1</v>
      </c>
      <c r="AN151" s="112">
        <v>1</v>
      </c>
      <c r="AO151" s="112">
        <v>0</v>
      </c>
      <c r="AP151" s="112">
        <v>0</v>
      </c>
      <c r="AQ151" s="112">
        <v>0</v>
      </c>
      <c r="AR151" s="112">
        <v>0</v>
      </c>
      <c r="AS151" s="113">
        <f>SUM(5_Signes_de_qualité!D151:AR151)</f>
        <v>11</v>
      </c>
      <c r="AT151" s="120">
        <f t="shared" si="3"/>
        <v>2.71428571428571</v>
      </c>
    </row>
    <row r="152" spans="1:46" ht="14.25">
      <c r="A152" s="112">
        <v>30134</v>
      </c>
      <c r="B152" s="112" t="s">
        <v>313</v>
      </c>
      <c r="C152" s="112" t="s">
        <v>92</v>
      </c>
      <c r="D152" s="112">
        <v>0</v>
      </c>
      <c r="E152" s="112">
        <v>1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1</v>
      </c>
      <c r="M152" s="112">
        <v>1</v>
      </c>
      <c r="N152" s="112">
        <v>0</v>
      </c>
      <c r="O152" s="112">
        <v>0</v>
      </c>
      <c r="P152" s="112">
        <v>0</v>
      </c>
      <c r="Q152" s="112">
        <v>0</v>
      </c>
      <c r="R152" s="112">
        <v>1</v>
      </c>
      <c r="S152" s="112">
        <v>1</v>
      </c>
      <c r="T152" s="112">
        <v>1</v>
      </c>
      <c r="U152" s="112">
        <v>1</v>
      </c>
      <c r="V152" s="112">
        <v>0</v>
      </c>
      <c r="W152" s="112">
        <v>0</v>
      </c>
      <c r="X152" s="112">
        <v>0</v>
      </c>
      <c r="Y152" s="112">
        <v>0</v>
      </c>
      <c r="Z152" s="112">
        <v>0</v>
      </c>
      <c r="AA152" s="112">
        <v>0</v>
      </c>
      <c r="AB152" s="112">
        <v>0</v>
      </c>
      <c r="AC152" s="112">
        <v>0</v>
      </c>
      <c r="AD152" s="112">
        <v>0</v>
      </c>
      <c r="AE152" s="112">
        <v>1</v>
      </c>
      <c r="AF152" s="112">
        <v>0</v>
      </c>
      <c r="AG152" s="112">
        <v>1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1</v>
      </c>
      <c r="AN152" s="112">
        <v>1</v>
      </c>
      <c r="AO152" s="112">
        <v>0</v>
      </c>
      <c r="AP152" s="112">
        <v>0</v>
      </c>
      <c r="AQ152" s="112">
        <v>0</v>
      </c>
      <c r="AR152" s="112">
        <v>0</v>
      </c>
      <c r="AS152" s="113">
        <f>SUM(5_Signes_de_qualité!D152:AR152)</f>
        <v>11</v>
      </c>
      <c r="AT152" s="120">
        <f t="shared" si="3"/>
        <v>2.71428571428571</v>
      </c>
    </row>
    <row r="153" spans="1:46" ht="14.25">
      <c r="A153" s="112">
        <v>30031</v>
      </c>
      <c r="B153" s="112" t="s">
        <v>314</v>
      </c>
      <c r="C153" s="112" t="s">
        <v>92</v>
      </c>
      <c r="D153" s="112">
        <v>0</v>
      </c>
      <c r="E153" s="112">
        <v>1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1</v>
      </c>
      <c r="M153" s="112">
        <v>1</v>
      </c>
      <c r="N153" s="112">
        <v>0</v>
      </c>
      <c r="O153" s="112">
        <v>0</v>
      </c>
      <c r="P153" s="112">
        <v>0</v>
      </c>
      <c r="Q153" s="112">
        <v>0</v>
      </c>
      <c r="R153" s="112">
        <v>1</v>
      </c>
      <c r="S153" s="112">
        <v>0</v>
      </c>
      <c r="T153" s="112">
        <v>0</v>
      </c>
      <c r="U153" s="112">
        <v>1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1</v>
      </c>
      <c r="AG153" s="112">
        <v>1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1</v>
      </c>
      <c r="AN153" s="112">
        <v>1</v>
      </c>
      <c r="AO153" s="112">
        <v>0</v>
      </c>
      <c r="AP153" s="112">
        <v>0</v>
      </c>
      <c r="AQ153" s="112">
        <v>0</v>
      </c>
      <c r="AR153" s="112">
        <v>0</v>
      </c>
      <c r="AS153" s="113">
        <f>SUM(5_Signes_de_qualité!D153:AR153)</f>
        <v>9</v>
      </c>
      <c r="AT153" s="120">
        <f t="shared" si="3"/>
        <v>1.85714285714286</v>
      </c>
    </row>
    <row r="154" spans="1:46" ht="14.25">
      <c r="A154" s="112">
        <v>30056</v>
      </c>
      <c r="B154" s="112" t="s">
        <v>315</v>
      </c>
      <c r="C154" s="112" t="s">
        <v>92</v>
      </c>
      <c r="D154" s="112">
        <v>0</v>
      </c>
      <c r="E154" s="112">
        <v>1</v>
      </c>
      <c r="F154" s="112">
        <v>0</v>
      </c>
      <c r="G154" s="112">
        <v>0</v>
      </c>
      <c r="H154" s="112">
        <v>1</v>
      </c>
      <c r="I154" s="112">
        <v>1</v>
      </c>
      <c r="J154" s="112">
        <v>0</v>
      </c>
      <c r="K154" s="112">
        <v>0</v>
      </c>
      <c r="L154" s="112">
        <v>1</v>
      </c>
      <c r="M154" s="112">
        <v>1</v>
      </c>
      <c r="N154" s="112">
        <v>0</v>
      </c>
      <c r="O154" s="112">
        <v>0</v>
      </c>
      <c r="P154" s="112">
        <v>0</v>
      </c>
      <c r="Q154" s="112">
        <v>0</v>
      </c>
      <c r="R154" s="112">
        <v>1</v>
      </c>
      <c r="S154" s="112">
        <v>0</v>
      </c>
      <c r="T154" s="112">
        <v>0</v>
      </c>
      <c r="U154" s="112">
        <v>1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  <c r="AC154" s="112">
        <v>0</v>
      </c>
      <c r="AD154" s="112">
        <v>0</v>
      </c>
      <c r="AE154" s="112">
        <v>0</v>
      </c>
      <c r="AF154" s="112">
        <v>1</v>
      </c>
      <c r="AG154" s="112">
        <v>1</v>
      </c>
      <c r="AH154" s="112">
        <v>0</v>
      </c>
      <c r="AI154" s="112">
        <v>0</v>
      </c>
      <c r="AJ154" s="112">
        <v>0</v>
      </c>
      <c r="AK154" s="112">
        <v>0</v>
      </c>
      <c r="AL154" s="112">
        <v>0</v>
      </c>
      <c r="AM154" s="112">
        <v>1</v>
      </c>
      <c r="AN154" s="112">
        <v>1</v>
      </c>
      <c r="AO154" s="112">
        <v>0</v>
      </c>
      <c r="AP154" s="112">
        <v>0</v>
      </c>
      <c r="AQ154" s="112">
        <v>0</v>
      </c>
      <c r="AR154" s="112">
        <v>0</v>
      </c>
      <c r="AS154" s="113">
        <f>SUM(5_Signes_de_qualité!D154:AR154)</f>
        <v>11</v>
      </c>
      <c r="AT154" s="120">
        <f t="shared" si="3"/>
        <v>2.71428571428571</v>
      </c>
    </row>
    <row r="155" spans="1:46" ht="14.25">
      <c r="A155" s="112">
        <v>30058</v>
      </c>
      <c r="B155" s="112" t="s">
        <v>316</v>
      </c>
      <c r="C155" s="112" t="s">
        <v>92</v>
      </c>
      <c r="D155" s="112">
        <v>0</v>
      </c>
      <c r="E155" s="112">
        <v>1</v>
      </c>
      <c r="F155" s="112">
        <v>0</v>
      </c>
      <c r="G155" s="112">
        <v>0</v>
      </c>
      <c r="H155" s="112">
        <v>1</v>
      </c>
      <c r="I155" s="112">
        <v>1</v>
      </c>
      <c r="J155" s="112">
        <v>0</v>
      </c>
      <c r="K155" s="112">
        <v>0</v>
      </c>
      <c r="L155" s="112">
        <v>1</v>
      </c>
      <c r="M155" s="112">
        <v>1</v>
      </c>
      <c r="N155" s="112">
        <v>0</v>
      </c>
      <c r="O155" s="112">
        <v>0</v>
      </c>
      <c r="P155" s="112">
        <v>0</v>
      </c>
      <c r="Q155" s="112">
        <v>0</v>
      </c>
      <c r="R155" s="112">
        <v>1</v>
      </c>
      <c r="S155" s="112">
        <v>0</v>
      </c>
      <c r="T155" s="112">
        <v>0</v>
      </c>
      <c r="U155" s="112">
        <v>1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2">
        <v>0</v>
      </c>
      <c r="AB155" s="112">
        <v>0</v>
      </c>
      <c r="AC155" s="112">
        <v>0</v>
      </c>
      <c r="AD155" s="112">
        <v>0</v>
      </c>
      <c r="AE155" s="112">
        <v>0</v>
      </c>
      <c r="AF155" s="112">
        <v>0</v>
      </c>
      <c r="AG155" s="112">
        <v>1</v>
      </c>
      <c r="AH155" s="112">
        <v>1</v>
      </c>
      <c r="AI155" s="112">
        <v>1</v>
      </c>
      <c r="AJ155" s="112">
        <v>0</v>
      </c>
      <c r="AK155" s="112">
        <v>0</v>
      </c>
      <c r="AL155" s="112">
        <v>0</v>
      </c>
      <c r="AM155" s="112">
        <v>1</v>
      </c>
      <c r="AN155" s="112">
        <v>1</v>
      </c>
      <c r="AO155" s="112">
        <v>0</v>
      </c>
      <c r="AP155" s="112">
        <v>0</v>
      </c>
      <c r="AQ155" s="112">
        <v>0</v>
      </c>
      <c r="AR155" s="112">
        <v>0</v>
      </c>
      <c r="AS155" s="113">
        <f>SUM(5_Signes_de_qualité!D155:AR155)</f>
        <v>12</v>
      </c>
      <c r="AT155" s="120">
        <f t="shared" si="3"/>
        <v>3.14285714285714</v>
      </c>
    </row>
    <row r="156" spans="1:46" ht="14.25">
      <c r="A156" s="112">
        <v>30061</v>
      </c>
      <c r="B156" s="112" t="s">
        <v>317</v>
      </c>
      <c r="C156" s="112" t="s">
        <v>92</v>
      </c>
      <c r="D156" s="112">
        <v>0</v>
      </c>
      <c r="E156" s="112">
        <v>1</v>
      </c>
      <c r="F156" s="112">
        <v>0</v>
      </c>
      <c r="G156" s="112">
        <v>0</v>
      </c>
      <c r="H156" s="112">
        <v>1</v>
      </c>
      <c r="I156" s="112">
        <v>1</v>
      </c>
      <c r="J156" s="112">
        <v>0</v>
      </c>
      <c r="K156" s="112">
        <v>1</v>
      </c>
      <c r="L156" s="112">
        <v>1</v>
      </c>
      <c r="M156" s="112">
        <v>1</v>
      </c>
      <c r="N156" s="112">
        <v>0</v>
      </c>
      <c r="O156" s="112">
        <v>0</v>
      </c>
      <c r="P156" s="112">
        <v>0</v>
      </c>
      <c r="Q156" s="112">
        <v>0</v>
      </c>
      <c r="R156" s="112">
        <v>1</v>
      </c>
      <c r="S156" s="112">
        <v>0</v>
      </c>
      <c r="T156" s="112">
        <v>0</v>
      </c>
      <c r="U156" s="112">
        <v>1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2">
        <v>0</v>
      </c>
      <c r="AB156" s="112">
        <v>0</v>
      </c>
      <c r="AC156" s="112">
        <v>0</v>
      </c>
      <c r="AD156" s="112">
        <v>0</v>
      </c>
      <c r="AE156" s="112">
        <v>0</v>
      </c>
      <c r="AF156" s="112">
        <v>1</v>
      </c>
      <c r="AG156" s="112">
        <v>1</v>
      </c>
      <c r="AH156" s="112">
        <v>0</v>
      </c>
      <c r="AI156" s="112">
        <v>0</v>
      </c>
      <c r="AJ156" s="112">
        <v>0</v>
      </c>
      <c r="AK156" s="112">
        <v>0</v>
      </c>
      <c r="AL156" s="112">
        <v>0</v>
      </c>
      <c r="AM156" s="112">
        <v>1</v>
      </c>
      <c r="AN156" s="112">
        <v>1</v>
      </c>
      <c r="AO156" s="112">
        <v>0</v>
      </c>
      <c r="AP156" s="112">
        <v>0</v>
      </c>
      <c r="AQ156" s="112">
        <v>0</v>
      </c>
      <c r="AR156" s="112">
        <v>0</v>
      </c>
      <c r="AS156" s="113">
        <f>SUM(5_Signes_de_qualité!D156:AR156)</f>
        <v>12</v>
      </c>
      <c r="AT156" s="120">
        <f t="shared" si="3"/>
        <v>3.14285714285714</v>
      </c>
    </row>
    <row r="157" spans="1:46" ht="14.25">
      <c r="A157" s="112">
        <v>30067</v>
      </c>
      <c r="B157" s="112" t="s">
        <v>318</v>
      </c>
      <c r="C157" s="112" t="s">
        <v>92</v>
      </c>
      <c r="D157" s="112">
        <v>0</v>
      </c>
      <c r="E157" s="112">
        <v>1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</v>
      </c>
      <c r="M157" s="112">
        <v>1</v>
      </c>
      <c r="N157" s="112">
        <v>0</v>
      </c>
      <c r="O157" s="112">
        <v>0</v>
      </c>
      <c r="P157" s="112">
        <v>0</v>
      </c>
      <c r="Q157" s="112">
        <v>0</v>
      </c>
      <c r="R157" s="112">
        <v>1</v>
      </c>
      <c r="S157" s="112">
        <v>0</v>
      </c>
      <c r="T157" s="112">
        <v>0</v>
      </c>
      <c r="U157" s="112">
        <v>1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2">
        <v>0</v>
      </c>
      <c r="AB157" s="112">
        <v>0</v>
      </c>
      <c r="AC157" s="112">
        <v>0</v>
      </c>
      <c r="AD157" s="112">
        <v>0</v>
      </c>
      <c r="AE157" s="112">
        <v>0</v>
      </c>
      <c r="AF157" s="112">
        <v>1</v>
      </c>
      <c r="AG157" s="112">
        <v>1</v>
      </c>
      <c r="AH157" s="112">
        <v>0</v>
      </c>
      <c r="AI157" s="112">
        <v>0</v>
      </c>
      <c r="AJ157" s="112">
        <v>0</v>
      </c>
      <c r="AK157" s="112">
        <v>0</v>
      </c>
      <c r="AL157" s="112">
        <v>0</v>
      </c>
      <c r="AM157" s="112">
        <v>1</v>
      </c>
      <c r="AN157" s="112">
        <v>1</v>
      </c>
      <c r="AO157" s="112">
        <v>0</v>
      </c>
      <c r="AP157" s="112">
        <v>0</v>
      </c>
      <c r="AQ157" s="112">
        <v>0</v>
      </c>
      <c r="AR157" s="112">
        <v>0</v>
      </c>
      <c r="AS157" s="113">
        <f>SUM(5_Signes_de_qualité!D157:AR157)</f>
        <v>9</v>
      </c>
      <c r="AT157" s="120">
        <f t="shared" si="3"/>
        <v>1.85714285714286</v>
      </c>
    </row>
    <row r="158" spans="1:46" ht="14.25">
      <c r="A158" s="112">
        <v>30222</v>
      </c>
      <c r="B158" s="112" t="s">
        <v>319</v>
      </c>
      <c r="C158" s="112" t="s">
        <v>92</v>
      </c>
      <c r="D158" s="112">
        <v>0</v>
      </c>
      <c r="E158" s="112">
        <v>1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1</v>
      </c>
      <c r="M158" s="112">
        <v>1</v>
      </c>
      <c r="N158" s="112">
        <v>0</v>
      </c>
      <c r="O158" s="112">
        <v>0</v>
      </c>
      <c r="P158" s="112">
        <v>0</v>
      </c>
      <c r="Q158" s="112">
        <v>0</v>
      </c>
      <c r="R158" s="112">
        <v>1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1</v>
      </c>
      <c r="Y158" s="112">
        <v>1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0</v>
      </c>
      <c r="AG158" s="112">
        <v>1</v>
      </c>
      <c r="AH158" s="112">
        <v>0</v>
      </c>
      <c r="AI158" s="112">
        <v>0</v>
      </c>
      <c r="AJ158" s="112">
        <v>0</v>
      </c>
      <c r="AK158" s="112">
        <v>0</v>
      </c>
      <c r="AL158" s="112">
        <v>0</v>
      </c>
      <c r="AM158" s="112">
        <v>1</v>
      </c>
      <c r="AN158" s="112">
        <v>1</v>
      </c>
      <c r="AO158" s="112">
        <v>0</v>
      </c>
      <c r="AP158" s="112">
        <v>0</v>
      </c>
      <c r="AQ158" s="112">
        <v>0</v>
      </c>
      <c r="AR158" s="112">
        <v>0</v>
      </c>
      <c r="AS158" s="113">
        <f>SUM(5_Signes_de_qualité!D158:AR158)</f>
        <v>9</v>
      </c>
      <c r="AT158" s="120">
        <f t="shared" si="3"/>
        <v>1.85714285714286</v>
      </c>
    </row>
    <row r="159" spans="1:46" ht="14.25">
      <c r="A159" s="112">
        <v>30224</v>
      </c>
      <c r="B159" s="112" t="s">
        <v>320</v>
      </c>
      <c r="C159" s="112" t="s">
        <v>92</v>
      </c>
      <c r="D159" s="112">
        <v>0</v>
      </c>
      <c r="E159" s="112">
        <v>1</v>
      </c>
      <c r="F159" s="112">
        <v>0</v>
      </c>
      <c r="G159" s="112">
        <v>0</v>
      </c>
      <c r="H159" s="112">
        <v>1</v>
      </c>
      <c r="I159" s="112">
        <v>1</v>
      </c>
      <c r="J159" s="112">
        <v>0</v>
      </c>
      <c r="K159" s="112">
        <v>1</v>
      </c>
      <c r="L159" s="112">
        <v>1</v>
      </c>
      <c r="M159" s="112">
        <v>1</v>
      </c>
      <c r="N159" s="112">
        <v>0</v>
      </c>
      <c r="O159" s="112">
        <v>0</v>
      </c>
      <c r="P159" s="112">
        <v>0</v>
      </c>
      <c r="Q159" s="112">
        <v>0</v>
      </c>
      <c r="R159" s="112">
        <v>1</v>
      </c>
      <c r="S159" s="112">
        <v>0</v>
      </c>
      <c r="T159" s="112">
        <v>0</v>
      </c>
      <c r="U159" s="112">
        <v>1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2">
        <v>0</v>
      </c>
      <c r="AB159" s="112">
        <v>0</v>
      </c>
      <c r="AC159" s="112">
        <v>0</v>
      </c>
      <c r="AD159" s="112">
        <v>0</v>
      </c>
      <c r="AE159" s="112">
        <v>0</v>
      </c>
      <c r="AF159" s="112">
        <v>1</v>
      </c>
      <c r="AG159" s="112">
        <v>1</v>
      </c>
      <c r="AH159" s="112">
        <v>0</v>
      </c>
      <c r="AI159" s="112">
        <v>0</v>
      </c>
      <c r="AJ159" s="112">
        <v>0</v>
      </c>
      <c r="AK159" s="112">
        <v>0</v>
      </c>
      <c r="AL159" s="112">
        <v>0</v>
      </c>
      <c r="AM159" s="112">
        <v>1</v>
      </c>
      <c r="AN159" s="112">
        <v>1</v>
      </c>
      <c r="AO159" s="112">
        <v>0</v>
      </c>
      <c r="AP159" s="112">
        <v>0</v>
      </c>
      <c r="AQ159" s="112">
        <v>0</v>
      </c>
      <c r="AR159" s="112">
        <v>0</v>
      </c>
      <c r="AS159" s="113">
        <f>SUM(5_Signes_de_qualité!D159:AR159)</f>
        <v>12</v>
      </c>
      <c r="AT159" s="120">
        <f t="shared" si="3"/>
        <v>3.14285714285714</v>
      </c>
    </row>
    <row r="160" spans="1:46" ht="14.25">
      <c r="A160" s="112">
        <v>30138</v>
      </c>
      <c r="B160" s="112" t="s">
        <v>321</v>
      </c>
      <c r="C160" s="112" t="s">
        <v>92</v>
      </c>
      <c r="D160" s="112">
        <v>0</v>
      </c>
      <c r="E160" s="112">
        <v>1</v>
      </c>
      <c r="F160" s="112">
        <v>0</v>
      </c>
      <c r="G160" s="112">
        <v>0</v>
      </c>
      <c r="H160" s="112">
        <v>1</v>
      </c>
      <c r="I160" s="112">
        <v>1</v>
      </c>
      <c r="J160" s="112">
        <v>0</v>
      </c>
      <c r="K160" s="112">
        <v>1</v>
      </c>
      <c r="L160" s="112">
        <v>0</v>
      </c>
      <c r="M160" s="112">
        <v>1</v>
      </c>
      <c r="N160" s="112">
        <v>0</v>
      </c>
      <c r="O160" s="112">
        <v>0</v>
      </c>
      <c r="P160" s="112">
        <v>0</v>
      </c>
      <c r="Q160" s="112">
        <v>0</v>
      </c>
      <c r="R160" s="112">
        <v>1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1</v>
      </c>
      <c r="Y160" s="112">
        <v>0</v>
      </c>
      <c r="Z160" s="112">
        <v>0</v>
      </c>
      <c r="AA160" s="112">
        <v>0</v>
      </c>
      <c r="AB160" s="112">
        <v>0</v>
      </c>
      <c r="AC160" s="112">
        <v>0</v>
      </c>
      <c r="AD160" s="112">
        <v>0</v>
      </c>
      <c r="AE160" s="112">
        <v>0</v>
      </c>
      <c r="AF160" s="112">
        <v>0</v>
      </c>
      <c r="AG160" s="112">
        <v>1</v>
      </c>
      <c r="AH160" s="112">
        <v>1</v>
      </c>
      <c r="AI160" s="112">
        <v>1</v>
      </c>
      <c r="AJ160" s="112">
        <v>0</v>
      </c>
      <c r="AK160" s="112">
        <v>1</v>
      </c>
      <c r="AL160" s="112">
        <v>0</v>
      </c>
      <c r="AM160" s="112">
        <v>1</v>
      </c>
      <c r="AN160" s="112">
        <v>1</v>
      </c>
      <c r="AO160" s="112">
        <v>0</v>
      </c>
      <c r="AP160" s="112">
        <v>0</v>
      </c>
      <c r="AQ160" s="112">
        <v>0</v>
      </c>
      <c r="AR160" s="112">
        <v>0</v>
      </c>
      <c r="AS160" s="113">
        <f>SUM(5_Signes_de_qualité!D160:AR160)</f>
        <v>13</v>
      </c>
      <c r="AT160" s="120">
        <f t="shared" si="3"/>
        <v>3.57142857142857</v>
      </c>
    </row>
    <row r="161" spans="1:46" ht="14.25">
      <c r="A161" s="112">
        <v>30143</v>
      </c>
      <c r="B161" s="112" t="s">
        <v>322</v>
      </c>
      <c r="C161" s="112" t="s">
        <v>92</v>
      </c>
      <c r="D161" s="112">
        <v>0</v>
      </c>
      <c r="E161" s="112">
        <v>1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1</v>
      </c>
      <c r="M161" s="112">
        <v>1</v>
      </c>
      <c r="N161" s="112">
        <v>0</v>
      </c>
      <c r="O161" s="112">
        <v>0</v>
      </c>
      <c r="P161" s="112">
        <v>0</v>
      </c>
      <c r="Q161" s="112">
        <v>0</v>
      </c>
      <c r="R161" s="112">
        <v>1</v>
      </c>
      <c r="S161" s="112">
        <v>1</v>
      </c>
      <c r="T161" s="112">
        <v>1</v>
      </c>
      <c r="U161" s="112">
        <v>1</v>
      </c>
      <c r="V161" s="112">
        <v>0</v>
      </c>
      <c r="W161" s="112">
        <v>0</v>
      </c>
      <c r="X161" s="112">
        <v>0</v>
      </c>
      <c r="Y161" s="112">
        <v>1</v>
      </c>
      <c r="Z161" s="112">
        <v>0</v>
      </c>
      <c r="AA161" s="112">
        <v>0</v>
      </c>
      <c r="AB161" s="112">
        <v>0</v>
      </c>
      <c r="AC161" s="112">
        <v>0</v>
      </c>
      <c r="AD161" s="112">
        <v>0</v>
      </c>
      <c r="AE161" s="112">
        <v>0</v>
      </c>
      <c r="AF161" s="112">
        <v>0</v>
      </c>
      <c r="AG161" s="112">
        <v>1</v>
      </c>
      <c r="AH161" s="112">
        <v>0</v>
      </c>
      <c r="AI161" s="112">
        <v>0</v>
      </c>
      <c r="AJ161" s="112">
        <v>0</v>
      </c>
      <c r="AK161" s="112">
        <v>0</v>
      </c>
      <c r="AL161" s="112">
        <v>0</v>
      </c>
      <c r="AM161" s="112">
        <v>1</v>
      </c>
      <c r="AN161" s="112">
        <v>1</v>
      </c>
      <c r="AO161" s="112">
        <v>0</v>
      </c>
      <c r="AP161" s="112">
        <v>0</v>
      </c>
      <c r="AQ161" s="112">
        <v>0</v>
      </c>
      <c r="AR161" s="112">
        <v>0</v>
      </c>
      <c r="AS161" s="113">
        <f>SUM(5_Signes_de_qualité!D161:AR161)</f>
        <v>11</v>
      </c>
      <c r="AT161" s="120">
        <f t="shared" si="3"/>
        <v>2.71428571428571</v>
      </c>
    </row>
    <row r="162" spans="1:46" ht="14.25">
      <c r="A162" s="112">
        <v>30124</v>
      </c>
      <c r="B162" s="112" t="s">
        <v>323</v>
      </c>
      <c r="C162" s="112" t="s">
        <v>92</v>
      </c>
      <c r="D162" s="112">
        <v>0</v>
      </c>
      <c r="E162" s="112">
        <v>1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1</v>
      </c>
      <c r="M162" s="112">
        <v>1</v>
      </c>
      <c r="N162" s="112">
        <v>0</v>
      </c>
      <c r="O162" s="112">
        <v>0</v>
      </c>
      <c r="P162" s="112">
        <v>0</v>
      </c>
      <c r="Q162" s="112">
        <v>0</v>
      </c>
      <c r="R162" s="112">
        <v>1</v>
      </c>
      <c r="S162" s="112">
        <v>1</v>
      </c>
      <c r="T162" s="112">
        <v>1</v>
      </c>
      <c r="U162" s="112">
        <v>1</v>
      </c>
      <c r="V162" s="112">
        <v>0</v>
      </c>
      <c r="W162" s="112">
        <v>0</v>
      </c>
      <c r="X162" s="112">
        <v>0</v>
      </c>
      <c r="Y162" s="112">
        <v>0</v>
      </c>
      <c r="Z162" s="112">
        <v>0</v>
      </c>
      <c r="AA162" s="112">
        <v>0</v>
      </c>
      <c r="AB162" s="112">
        <v>0</v>
      </c>
      <c r="AC162" s="112">
        <v>0</v>
      </c>
      <c r="AD162" s="112">
        <v>0</v>
      </c>
      <c r="AE162" s="112">
        <v>1</v>
      </c>
      <c r="AF162" s="112">
        <v>0</v>
      </c>
      <c r="AG162" s="112">
        <v>1</v>
      </c>
      <c r="AH162" s="112">
        <v>0</v>
      </c>
      <c r="AI162" s="112">
        <v>0</v>
      </c>
      <c r="AJ162" s="112">
        <v>0</v>
      </c>
      <c r="AK162" s="112">
        <v>0</v>
      </c>
      <c r="AL162" s="112">
        <v>0</v>
      </c>
      <c r="AM162" s="112">
        <v>1</v>
      </c>
      <c r="AN162" s="112">
        <v>1</v>
      </c>
      <c r="AO162" s="112">
        <v>0</v>
      </c>
      <c r="AP162" s="112">
        <v>0</v>
      </c>
      <c r="AQ162" s="112">
        <v>0</v>
      </c>
      <c r="AR162" s="112">
        <v>0</v>
      </c>
      <c r="AS162" s="113">
        <f>SUM(5_Signes_de_qualité!D162:AR162)</f>
        <v>11</v>
      </c>
      <c r="AT162" s="120">
        <f t="shared" si="3"/>
        <v>2.71428571428571</v>
      </c>
    </row>
    <row r="163" spans="1:46" ht="14.25">
      <c r="A163" s="112">
        <v>30196</v>
      </c>
      <c r="B163" s="112" t="s">
        <v>324</v>
      </c>
      <c r="C163" s="112" t="s">
        <v>92</v>
      </c>
      <c r="D163" s="112">
        <v>0</v>
      </c>
      <c r="E163" s="112">
        <v>1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1</v>
      </c>
      <c r="M163" s="112">
        <v>1</v>
      </c>
      <c r="N163" s="112">
        <v>0</v>
      </c>
      <c r="O163" s="112">
        <v>0</v>
      </c>
      <c r="P163" s="112">
        <v>0</v>
      </c>
      <c r="Q163" s="112">
        <v>0</v>
      </c>
      <c r="R163" s="112">
        <v>1</v>
      </c>
      <c r="S163" s="112">
        <v>0</v>
      </c>
      <c r="T163" s="112">
        <v>0</v>
      </c>
      <c r="U163" s="112">
        <v>1</v>
      </c>
      <c r="V163" s="112">
        <v>0</v>
      </c>
      <c r="W163" s="112">
        <v>0</v>
      </c>
      <c r="X163" s="112">
        <v>0</v>
      </c>
      <c r="Y163" s="112">
        <v>1</v>
      </c>
      <c r="Z163" s="112">
        <v>0</v>
      </c>
      <c r="AA163" s="112">
        <v>0</v>
      </c>
      <c r="AB163" s="112">
        <v>0</v>
      </c>
      <c r="AC163" s="112">
        <v>0</v>
      </c>
      <c r="AD163" s="112">
        <v>0</v>
      </c>
      <c r="AE163" s="112">
        <v>0</v>
      </c>
      <c r="AF163" s="112">
        <v>0</v>
      </c>
      <c r="AG163" s="112">
        <v>1</v>
      </c>
      <c r="AH163" s="112">
        <v>0</v>
      </c>
      <c r="AI163" s="112">
        <v>0</v>
      </c>
      <c r="AJ163" s="112">
        <v>0</v>
      </c>
      <c r="AK163" s="112">
        <v>0</v>
      </c>
      <c r="AL163" s="112">
        <v>0</v>
      </c>
      <c r="AM163" s="112">
        <v>1</v>
      </c>
      <c r="AN163" s="112">
        <v>1</v>
      </c>
      <c r="AO163" s="112">
        <v>0</v>
      </c>
      <c r="AP163" s="112">
        <v>0</v>
      </c>
      <c r="AQ163" s="112">
        <v>0</v>
      </c>
      <c r="AR163" s="112">
        <v>0</v>
      </c>
      <c r="AS163" s="113">
        <f>SUM(5_Signes_de_qualité!D163:AR163)</f>
        <v>9</v>
      </c>
      <c r="AT163" s="120">
        <f t="shared" si="3"/>
        <v>1.85714285714286</v>
      </c>
    </row>
    <row r="164" spans="1:46" ht="14.25">
      <c r="A164" s="112">
        <v>30145</v>
      </c>
      <c r="B164" s="112" t="s">
        <v>325</v>
      </c>
      <c r="C164" s="112" t="s">
        <v>92</v>
      </c>
      <c r="D164" s="112">
        <v>0</v>
      </c>
      <c r="E164" s="112">
        <v>1</v>
      </c>
      <c r="F164" s="112">
        <v>0</v>
      </c>
      <c r="G164" s="112">
        <v>0</v>
      </c>
      <c r="H164" s="112">
        <v>1</v>
      </c>
      <c r="I164" s="112">
        <v>1</v>
      </c>
      <c r="J164" s="112">
        <v>0</v>
      </c>
      <c r="K164" s="112">
        <v>1</v>
      </c>
      <c r="L164" s="112">
        <v>1</v>
      </c>
      <c r="M164" s="112">
        <v>1</v>
      </c>
      <c r="N164" s="112">
        <v>0</v>
      </c>
      <c r="O164" s="112">
        <v>0</v>
      </c>
      <c r="P164" s="112">
        <v>0</v>
      </c>
      <c r="Q164" s="112">
        <v>0</v>
      </c>
      <c r="R164" s="112">
        <v>1</v>
      </c>
      <c r="S164" s="112">
        <v>0</v>
      </c>
      <c r="T164" s="112">
        <v>0</v>
      </c>
      <c r="U164" s="112">
        <v>0</v>
      </c>
      <c r="V164" s="112">
        <v>0</v>
      </c>
      <c r="W164" s="112">
        <v>1</v>
      </c>
      <c r="X164" s="112">
        <v>1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2">
        <v>1</v>
      </c>
      <c r="AH164" s="112">
        <v>0</v>
      </c>
      <c r="AI164" s="112">
        <v>0</v>
      </c>
      <c r="AJ164" s="112">
        <v>0</v>
      </c>
      <c r="AK164" s="112">
        <v>0</v>
      </c>
      <c r="AL164" s="112">
        <v>0</v>
      </c>
      <c r="AM164" s="112">
        <v>1</v>
      </c>
      <c r="AN164" s="112">
        <v>1</v>
      </c>
      <c r="AO164" s="112">
        <v>0</v>
      </c>
      <c r="AP164" s="112">
        <v>0</v>
      </c>
      <c r="AQ164" s="112">
        <v>0</v>
      </c>
      <c r="AR164" s="112">
        <v>0</v>
      </c>
      <c r="AS164" s="113">
        <f>SUM(5_Signes_de_qualité!D164:AR164)</f>
        <v>12</v>
      </c>
      <c r="AT164" s="120">
        <f t="shared" si="3"/>
        <v>3.14285714285714</v>
      </c>
    </row>
    <row r="165" spans="1:46" ht="14.25">
      <c r="A165" s="112">
        <v>30146</v>
      </c>
      <c r="B165" s="112" t="s">
        <v>326</v>
      </c>
      <c r="C165" s="112" t="s">
        <v>92</v>
      </c>
      <c r="D165" s="112">
        <v>0</v>
      </c>
      <c r="E165" s="112">
        <v>0</v>
      </c>
      <c r="F165" s="112">
        <v>0</v>
      </c>
      <c r="G165" s="112">
        <v>0</v>
      </c>
      <c r="H165" s="112">
        <v>1</v>
      </c>
      <c r="I165" s="112">
        <v>1</v>
      </c>
      <c r="J165" s="112">
        <v>0</v>
      </c>
      <c r="K165" s="112">
        <v>0</v>
      </c>
      <c r="L165" s="112">
        <v>1</v>
      </c>
      <c r="M165" s="112">
        <v>1</v>
      </c>
      <c r="N165" s="112">
        <v>0</v>
      </c>
      <c r="O165" s="112">
        <v>0</v>
      </c>
      <c r="P165" s="112">
        <v>0</v>
      </c>
      <c r="Q165" s="112">
        <v>0</v>
      </c>
      <c r="R165" s="112">
        <v>1</v>
      </c>
      <c r="S165" s="112">
        <v>0</v>
      </c>
      <c r="T165" s="112">
        <v>0</v>
      </c>
      <c r="U165" s="112">
        <v>1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112">
        <v>0</v>
      </c>
      <c r="AD165" s="112">
        <v>0</v>
      </c>
      <c r="AE165" s="112">
        <v>0</v>
      </c>
      <c r="AF165" s="112">
        <v>1</v>
      </c>
      <c r="AG165" s="112">
        <v>1</v>
      </c>
      <c r="AH165" s="112">
        <v>0</v>
      </c>
      <c r="AI165" s="112">
        <v>0</v>
      </c>
      <c r="AJ165" s="112">
        <v>0</v>
      </c>
      <c r="AK165" s="112">
        <v>0</v>
      </c>
      <c r="AL165" s="112">
        <v>0</v>
      </c>
      <c r="AM165" s="112">
        <v>1</v>
      </c>
      <c r="AN165" s="112">
        <v>1</v>
      </c>
      <c r="AO165" s="112">
        <v>0</v>
      </c>
      <c r="AP165" s="112">
        <v>0</v>
      </c>
      <c r="AQ165" s="112">
        <v>0</v>
      </c>
      <c r="AR165" s="112">
        <v>0</v>
      </c>
      <c r="AS165" s="113">
        <f>SUM(5_Signes_de_qualité!D165:AR165)</f>
        <v>10</v>
      </c>
      <c r="AT165" s="120">
        <f t="shared" si="3"/>
        <v>2.28571428571429</v>
      </c>
    </row>
    <row r="166" spans="1:46" ht="14.25">
      <c r="A166" s="112">
        <v>30152</v>
      </c>
      <c r="B166" s="112" t="s">
        <v>327</v>
      </c>
      <c r="C166" s="112" t="s">
        <v>92</v>
      </c>
      <c r="D166" s="112">
        <v>0</v>
      </c>
      <c r="E166" s="112">
        <v>1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1</v>
      </c>
      <c r="M166" s="112">
        <v>1</v>
      </c>
      <c r="N166" s="112">
        <v>0</v>
      </c>
      <c r="O166" s="112">
        <v>0</v>
      </c>
      <c r="P166" s="112">
        <v>0</v>
      </c>
      <c r="Q166" s="112">
        <v>0</v>
      </c>
      <c r="R166" s="112">
        <v>1</v>
      </c>
      <c r="S166" s="112">
        <v>0</v>
      </c>
      <c r="T166" s="112">
        <v>0</v>
      </c>
      <c r="U166" s="112">
        <v>1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12">
        <v>1</v>
      </c>
      <c r="AH166" s="112">
        <v>0</v>
      </c>
      <c r="AI166" s="112">
        <v>0</v>
      </c>
      <c r="AJ166" s="112">
        <v>0</v>
      </c>
      <c r="AK166" s="112">
        <v>0</v>
      </c>
      <c r="AL166" s="112">
        <v>0</v>
      </c>
      <c r="AM166" s="112">
        <v>1</v>
      </c>
      <c r="AN166" s="112">
        <v>1</v>
      </c>
      <c r="AO166" s="112">
        <v>0</v>
      </c>
      <c r="AP166" s="112">
        <v>0</v>
      </c>
      <c r="AQ166" s="112">
        <v>0</v>
      </c>
      <c r="AR166" s="112">
        <v>0</v>
      </c>
      <c r="AS166" s="113">
        <f>SUM(5_Signes_de_qualité!D166:AR166)</f>
        <v>8</v>
      </c>
      <c r="AT166" s="120">
        <f t="shared" si="3"/>
        <v>1.42857142857143</v>
      </c>
    </row>
    <row r="167" spans="1:46" ht="14.25">
      <c r="A167" s="112">
        <v>30197</v>
      </c>
      <c r="B167" s="112" t="s">
        <v>328</v>
      </c>
      <c r="C167" s="112" t="s">
        <v>92</v>
      </c>
      <c r="D167" s="112">
        <v>0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1</v>
      </c>
      <c r="M167" s="112">
        <v>1</v>
      </c>
      <c r="N167" s="112">
        <v>0</v>
      </c>
      <c r="O167" s="112">
        <v>0</v>
      </c>
      <c r="P167" s="112">
        <v>0</v>
      </c>
      <c r="Q167" s="112">
        <v>0</v>
      </c>
      <c r="R167" s="112">
        <v>1</v>
      </c>
      <c r="S167" s="112">
        <v>0</v>
      </c>
      <c r="T167" s="112">
        <v>0</v>
      </c>
      <c r="U167" s="112">
        <v>1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2">
        <v>0</v>
      </c>
      <c r="AB167" s="112">
        <v>0</v>
      </c>
      <c r="AC167" s="112">
        <v>0</v>
      </c>
      <c r="AD167" s="112">
        <v>0</v>
      </c>
      <c r="AE167" s="112">
        <v>0</v>
      </c>
      <c r="AF167" s="112">
        <v>0</v>
      </c>
      <c r="AG167" s="112">
        <v>1</v>
      </c>
      <c r="AH167" s="112">
        <v>0</v>
      </c>
      <c r="AI167" s="112">
        <v>0</v>
      </c>
      <c r="AJ167" s="112">
        <v>0</v>
      </c>
      <c r="AK167" s="112">
        <v>0</v>
      </c>
      <c r="AL167" s="112">
        <v>0</v>
      </c>
      <c r="AM167" s="112">
        <v>1</v>
      </c>
      <c r="AN167" s="112">
        <v>1</v>
      </c>
      <c r="AO167" s="112">
        <v>0</v>
      </c>
      <c r="AP167" s="112">
        <v>0</v>
      </c>
      <c r="AQ167" s="112">
        <v>0</v>
      </c>
      <c r="AR167" s="112">
        <v>0</v>
      </c>
      <c r="AS167" s="113">
        <f>SUM(5_Signes_de_qualité!D167:AR167)</f>
        <v>7</v>
      </c>
      <c r="AT167" s="123">
        <f t="shared" si="3"/>
        <v>1</v>
      </c>
    </row>
    <row r="168" spans="1:46" ht="14.25">
      <c r="A168" s="112">
        <v>30147</v>
      </c>
      <c r="B168" s="112" t="s">
        <v>329</v>
      </c>
      <c r="C168" s="112" t="s">
        <v>92</v>
      </c>
      <c r="D168" s="112">
        <v>0</v>
      </c>
      <c r="E168" s="112">
        <v>0</v>
      </c>
      <c r="F168" s="112">
        <v>0</v>
      </c>
      <c r="G168" s="112">
        <v>0</v>
      </c>
      <c r="H168" s="112">
        <v>1</v>
      </c>
      <c r="I168" s="112">
        <v>1</v>
      </c>
      <c r="J168" s="112">
        <v>0</v>
      </c>
      <c r="K168" s="112">
        <v>0</v>
      </c>
      <c r="L168" s="112">
        <v>1</v>
      </c>
      <c r="M168" s="112">
        <v>1</v>
      </c>
      <c r="N168" s="112">
        <v>0</v>
      </c>
      <c r="O168" s="112">
        <v>0</v>
      </c>
      <c r="P168" s="112">
        <v>0</v>
      </c>
      <c r="Q168" s="112">
        <v>0</v>
      </c>
      <c r="R168" s="112">
        <v>1</v>
      </c>
      <c r="S168" s="112">
        <v>0</v>
      </c>
      <c r="T168" s="112">
        <v>0</v>
      </c>
      <c r="U168" s="112">
        <v>1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1</v>
      </c>
      <c r="AG168" s="112">
        <v>1</v>
      </c>
      <c r="AH168" s="112">
        <v>0</v>
      </c>
      <c r="AI168" s="112">
        <v>0</v>
      </c>
      <c r="AJ168" s="112">
        <v>0</v>
      </c>
      <c r="AK168" s="112">
        <v>0</v>
      </c>
      <c r="AL168" s="112">
        <v>0</v>
      </c>
      <c r="AM168" s="112">
        <v>1</v>
      </c>
      <c r="AN168" s="112">
        <v>1</v>
      </c>
      <c r="AO168" s="112">
        <v>0</v>
      </c>
      <c r="AP168" s="112">
        <v>0</v>
      </c>
      <c r="AQ168" s="112">
        <v>0</v>
      </c>
      <c r="AR168" s="112">
        <v>0</v>
      </c>
      <c r="AS168" s="113">
        <f>SUM(5_Signes_de_qualité!D168:AR168)</f>
        <v>10</v>
      </c>
      <c r="AT168" s="120">
        <f t="shared" si="3"/>
        <v>2.28571428571429</v>
      </c>
    </row>
    <row r="169" spans="1:46" ht="14.25">
      <c r="A169" s="112">
        <v>30148</v>
      </c>
      <c r="B169" s="112" t="s">
        <v>330</v>
      </c>
      <c r="C169" s="112" t="s">
        <v>92</v>
      </c>
      <c r="D169" s="112">
        <v>0</v>
      </c>
      <c r="E169" s="112">
        <v>1</v>
      </c>
      <c r="F169" s="112">
        <v>0</v>
      </c>
      <c r="G169" s="112">
        <v>0</v>
      </c>
      <c r="H169" s="112">
        <v>1</v>
      </c>
      <c r="I169" s="112">
        <v>1</v>
      </c>
      <c r="J169" s="112">
        <v>0</v>
      </c>
      <c r="K169" s="112">
        <v>1</v>
      </c>
      <c r="L169" s="112">
        <v>1</v>
      </c>
      <c r="M169" s="112">
        <v>1</v>
      </c>
      <c r="N169" s="112">
        <v>0</v>
      </c>
      <c r="O169" s="112">
        <v>0</v>
      </c>
      <c r="P169" s="112">
        <v>0</v>
      </c>
      <c r="Q169" s="112">
        <v>0</v>
      </c>
      <c r="R169" s="112">
        <v>1</v>
      </c>
      <c r="S169" s="112">
        <v>0</v>
      </c>
      <c r="T169" s="112">
        <v>0</v>
      </c>
      <c r="U169" s="112">
        <v>1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12">
        <v>1</v>
      </c>
      <c r="AH169" s="112">
        <v>1</v>
      </c>
      <c r="AI169" s="112">
        <v>1</v>
      </c>
      <c r="AJ169" s="112">
        <v>0</v>
      </c>
      <c r="AK169" s="112">
        <v>0</v>
      </c>
      <c r="AL169" s="112">
        <v>0</v>
      </c>
      <c r="AM169" s="112">
        <v>1</v>
      </c>
      <c r="AN169" s="112">
        <v>1</v>
      </c>
      <c r="AO169" s="112">
        <v>0</v>
      </c>
      <c r="AP169" s="112">
        <v>0</v>
      </c>
      <c r="AQ169" s="112">
        <v>0</v>
      </c>
      <c r="AR169" s="112">
        <v>0</v>
      </c>
      <c r="AS169" s="113">
        <f>SUM(5_Signes_de_qualité!D169:AR169)</f>
        <v>13</v>
      </c>
      <c r="AT169" s="120">
        <f t="shared" si="3"/>
        <v>3.57142857142857</v>
      </c>
    </row>
    <row r="170" spans="1:46" ht="14.25">
      <c r="A170" s="112">
        <v>30150</v>
      </c>
      <c r="B170" s="112" t="s">
        <v>331</v>
      </c>
      <c r="C170" s="112" t="s">
        <v>92</v>
      </c>
      <c r="D170" s="112">
        <v>0</v>
      </c>
      <c r="E170" s="112">
        <v>1</v>
      </c>
      <c r="F170" s="112">
        <v>0</v>
      </c>
      <c r="G170" s="112">
        <v>0</v>
      </c>
      <c r="H170" s="112">
        <v>1</v>
      </c>
      <c r="I170" s="112">
        <v>1</v>
      </c>
      <c r="J170" s="112">
        <v>0</v>
      </c>
      <c r="K170" s="112">
        <v>0</v>
      </c>
      <c r="L170" s="112">
        <v>1</v>
      </c>
      <c r="M170" s="112">
        <v>1</v>
      </c>
      <c r="N170" s="112">
        <v>0</v>
      </c>
      <c r="O170" s="112">
        <v>0</v>
      </c>
      <c r="P170" s="112">
        <v>0</v>
      </c>
      <c r="Q170" s="112">
        <v>0</v>
      </c>
      <c r="R170" s="112">
        <v>1</v>
      </c>
      <c r="S170" s="112">
        <v>0</v>
      </c>
      <c r="T170" s="112">
        <v>0</v>
      </c>
      <c r="U170" s="112">
        <v>1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1</v>
      </c>
      <c r="AG170" s="112">
        <v>1</v>
      </c>
      <c r="AH170" s="112">
        <v>0</v>
      </c>
      <c r="AI170" s="112">
        <v>0</v>
      </c>
      <c r="AJ170" s="112">
        <v>0</v>
      </c>
      <c r="AK170" s="112">
        <v>0</v>
      </c>
      <c r="AL170" s="112">
        <v>0</v>
      </c>
      <c r="AM170" s="112">
        <v>1</v>
      </c>
      <c r="AN170" s="112">
        <v>1</v>
      </c>
      <c r="AO170" s="112">
        <v>0</v>
      </c>
      <c r="AP170" s="112">
        <v>0</v>
      </c>
      <c r="AQ170" s="112">
        <v>0</v>
      </c>
      <c r="AR170" s="112">
        <v>0</v>
      </c>
      <c r="AS170" s="113">
        <f>SUM(5_Signes_de_qualité!D170:AR170)</f>
        <v>11</v>
      </c>
      <c r="AT170" s="120">
        <f t="shared" si="3"/>
        <v>2.71428571428571</v>
      </c>
    </row>
    <row r="171" spans="1:46" ht="14.25">
      <c r="A171" s="112">
        <v>30151</v>
      </c>
      <c r="B171" s="112" t="s">
        <v>332</v>
      </c>
      <c r="C171" s="112" t="s">
        <v>92</v>
      </c>
      <c r="D171" s="112">
        <v>0</v>
      </c>
      <c r="E171" s="112">
        <v>1</v>
      </c>
      <c r="F171" s="112">
        <v>0</v>
      </c>
      <c r="G171" s="112">
        <v>0</v>
      </c>
      <c r="H171" s="112">
        <v>1</v>
      </c>
      <c r="I171" s="112">
        <v>1</v>
      </c>
      <c r="J171" s="112">
        <v>0</v>
      </c>
      <c r="K171" s="112">
        <v>0</v>
      </c>
      <c r="L171" s="112">
        <v>1</v>
      </c>
      <c r="M171" s="112">
        <v>1</v>
      </c>
      <c r="N171" s="112">
        <v>0</v>
      </c>
      <c r="O171" s="112">
        <v>0</v>
      </c>
      <c r="P171" s="112">
        <v>0</v>
      </c>
      <c r="Q171" s="112">
        <v>0</v>
      </c>
      <c r="R171" s="112">
        <v>1</v>
      </c>
      <c r="S171" s="112">
        <v>0</v>
      </c>
      <c r="T171" s="112">
        <v>0</v>
      </c>
      <c r="U171" s="112">
        <v>1</v>
      </c>
      <c r="V171" s="112">
        <v>0</v>
      </c>
      <c r="W171" s="112">
        <v>0</v>
      </c>
      <c r="X171" s="112">
        <v>0</v>
      </c>
      <c r="Y171" s="112">
        <v>0</v>
      </c>
      <c r="Z171" s="112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12">
        <v>1</v>
      </c>
      <c r="AH171" s="112">
        <v>0</v>
      </c>
      <c r="AI171" s="112">
        <v>0</v>
      </c>
      <c r="AJ171" s="112">
        <v>0</v>
      </c>
      <c r="AK171" s="112">
        <v>0</v>
      </c>
      <c r="AL171" s="112">
        <v>0</v>
      </c>
      <c r="AM171" s="112">
        <v>1</v>
      </c>
      <c r="AN171" s="112">
        <v>1</v>
      </c>
      <c r="AO171" s="112">
        <v>0</v>
      </c>
      <c r="AP171" s="112">
        <v>0</v>
      </c>
      <c r="AQ171" s="112">
        <v>0</v>
      </c>
      <c r="AR171" s="112">
        <v>0</v>
      </c>
      <c r="AS171" s="113">
        <f>SUM(5_Signes_de_qualité!D171:AR171)</f>
        <v>10</v>
      </c>
      <c r="AT171" s="120">
        <f t="shared" si="3"/>
        <v>2.28571428571429</v>
      </c>
    </row>
    <row r="172" spans="1:46" ht="14.25">
      <c r="A172" s="112">
        <v>30158</v>
      </c>
      <c r="B172" s="112" t="s">
        <v>333</v>
      </c>
      <c r="C172" s="112" t="s">
        <v>92</v>
      </c>
      <c r="D172" s="112">
        <v>0</v>
      </c>
      <c r="E172" s="112">
        <v>0</v>
      </c>
      <c r="F172" s="112">
        <v>0</v>
      </c>
      <c r="G172" s="112">
        <v>0</v>
      </c>
      <c r="H172" s="112">
        <v>1</v>
      </c>
      <c r="I172" s="112">
        <v>1</v>
      </c>
      <c r="J172" s="112">
        <v>0</v>
      </c>
      <c r="K172" s="112">
        <v>0</v>
      </c>
      <c r="L172" s="112">
        <v>1</v>
      </c>
      <c r="M172" s="112">
        <v>1</v>
      </c>
      <c r="N172" s="112">
        <v>0</v>
      </c>
      <c r="O172" s="112">
        <v>0</v>
      </c>
      <c r="P172" s="112">
        <v>0</v>
      </c>
      <c r="Q172" s="112">
        <v>0</v>
      </c>
      <c r="R172" s="112">
        <v>1</v>
      </c>
      <c r="S172" s="112">
        <v>0</v>
      </c>
      <c r="T172" s="112">
        <v>0</v>
      </c>
      <c r="U172" s="112">
        <v>1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12">
        <v>0</v>
      </c>
      <c r="AF172" s="112">
        <v>1</v>
      </c>
      <c r="AG172" s="112">
        <v>1</v>
      </c>
      <c r="AH172" s="112">
        <v>0</v>
      </c>
      <c r="AI172" s="112">
        <v>0</v>
      </c>
      <c r="AJ172" s="112">
        <v>0</v>
      </c>
      <c r="AK172" s="112">
        <v>0</v>
      </c>
      <c r="AL172" s="112">
        <v>0</v>
      </c>
      <c r="AM172" s="112">
        <v>1</v>
      </c>
      <c r="AN172" s="112">
        <v>1</v>
      </c>
      <c r="AO172" s="112">
        <v>0</v>
      </c>
      <c r="AP172" s="112">
        <v>0</v>
      </c>
      <c r="AQ172" s="112">
        <v>0</v>
      </c>
      <c r="AR172" s="112">
        <v>0</v>
      </c>
      <c r="AS172" s="113">
        <f>SUM(5_Signes_de_qualité!D172:AR172)</f>
        <v>10</v>
      </c>
      <c r="AT172" s="120">
        <f t="shared" si="3"/>
        <v>2.28571428571429</v>
      </c>
    </row>
    <row r="173" spans="1:46" ht="14.25">
      <c r="A173" s="112">
        <v>30160</v>
      </c>
      <c r="B173" s="112" t="s">
        <v>334</v>
      </c>
      <c r="C173" s="112" t="s">
        <v>92</v>
      </c>
      <c r="D173" s="112">
        <v>0</v>
      </c>
      <c r="E173" s="112">
        <v>1</v>
      </c>
      <c r="F173" s="112">
        <v>0</v>
      </c>
      <c r="G173" s="112">
        <v>0</v>
      </c>
      <c r="H173" s="112">
        <v>1</v>
      </c>
      <c r="I173" s="112">
        <v>1</v>
      </c>
      <c r="J173" s="112">
        <v>0</v>
      </c>
      <c r="K173" s="112">
        <v>0</v>
      </c>
      <c r="L173" s="112">
        <v>1</v>
      </c>
      <c r="M173" s="112">
        <v>1</v>
      </c>
      <c r="N173" s="112">
        <v>0</v>
      </c>
      <c r="O173" s="112">
        <v>0</v>
      </c>
      <c r="P173" s="112">
        <v>0</v>
      </c>
      <c r="Q173" s="112">
        <v>0</v>
      </c>
      <c r="R173" s="112">
        <v>1</v>
      </c>
      <c r="S173" s="112">
        <v>0</v>
      </c>
      <c r="T173" s="112">
        <v>0</v>
      </c>
      <c r="U173" s="112">
        <v>1</v>
      </c>
      <c r="V173" s="112">
        <v>0</v>
      </c>
      <c r="W173" s="112">
        <v>0</v>
      </c>
      <c r="X173" s="112">
        <v>0</v>
      </c>
      <c r="Y173" s="112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1</v>
      </c>
      <c r="AG173" s="112">
        <v>1</v>
      </c>
      <c r="AH173" s="112">
        <v>0</v>
      </c>
      <c r="AI173" s="112">
        <v>0</v>
      </c>
      <c r="AJ173" s="112">
        <v>0</v>
      </c>
      <c r="AK173" s="112">
        <v>0</v>
      </c>
      <c r="AL173" s="112">
        <v>0</v>
      </c>
      <c r="AM173" s="112">
        <v>1</v>
      </c>
      <c r="AN173" s="112">
        <v>1</v>
      </c>
      <c r="AO173" s="112">
        <v>0</v>
      </c>
      <c r="AP173" s="112">
        <v>0</v>
      </c>
      <c r="AQ173" s="112">
        <v>0</v>
      </c>
      <c r="AR173" s="112">
        <v>0</v>
      </c>
      <c r="AS173" s="113">
        <f>SUM(5_Signes_de_qualité!D173:AR173)</f>
        <v>11</v>
      </c>
      <c r="AT173" s="120">
        <f t="shared" si="3"/>
        <v>2.71428571428571</v>
      </c>
    </row>
    <row r="174" spans="1:46" ht="14.25">
      <c r="A174" s="112">
        <v>30161</v>
      </c>
      <c r="B174" s="112" t="s">
        <v>335</v>
      </c>
      <c r="C174" s="112" t="s">
        <v>92</v>
      </c>
      <c r="D174" s="112">
        <v>0</v>
      </c>
      <c r="E174" s="112">
        <v>0</v>
      </c>
      <c r="F174" s="112">
        <v>0</v>
      </c>
      <c r="G174" s="112">
        <v>0</v>
      </c>
      <c r="H174" s="112">
        <v>1</v>
      </c>
      <c r="I174" s="112">
        <v>1</v>
      </c>
      <c r="J174" s="112">
        <v>0</v>
      </c>
      <c r="K174" s="112">
        <v>0</v>
      </c>
      <c r="L174" s="112">
        <v>1</v>
      </c>
      <c r="M174" s="112">
        <v>1</v>
      </c>
      <c r="N174" s="112">
        <v>0</v>
      </c>
      <c r="O174" s="112">
        <v>0</v>
      </c>
      <c r="P174" s="112">
        <v>0</v>
      </c>
      <c r="Q174" s="112">
        <v>0</v>
      </c>
      <c r="R174" s="112">
        <v>1</v>
      </c>
      <c r="S174" s="112">
        <v>0</v>
      </c>
      <c r="T174" s="112">
        <v>0</v>
      </c>
      <c r="U174" s="112">
        <v>1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1</v>
      </c>
      <c r="AG174" s="112">
        <v>1</v>
      </c>
      <c r="AH174" s="112">
        <v>0</v>
      </c>
      <c r="AI174" s="112">
        <v>0</v>
      </c>
      <c r="AJ174" s="112">
        <v>0</v>
      </c>
      <c r="AK174" s="112">
        <v>0</v>
      </c>
      <c r="AL174" s="112">
        <v>0</v>
      </c>
      <c r="AM174" s="112">
        <v>1</v>
      </c>
      <c r="AN174" s="112">
        <v>1</v>
      </c>
      <c r="AO174" s="112">
        <v>0</v>
      </c>
      <c r="AP174" s="112">
        <v>0</v>
      </c>
      <c r="AQ174" s="112">
        <v>0</v>
      </c>
      <c r="AR174" s="112">
        <v>0</v>
      </c>
      <c r="AS174" s="113">
        <f>SUM(5_Signes_de_qualité!D174:AR174)</f>
        <v>10</v>
      </c>
      <c r="AT174" s="120">
        <f t="shared" si="3"/>
        <v>2.28571428571429</v>
      </c>
    </row>
    <row r="175" spans="1:46" ht="14.25">
      <c r="A175" s="112">
        <v>30162</v>
      </c>
      <c r="B175" s="112" t="s">
        <v>336</v>
      </c>
      <c r="C175" s="112" t="s">
        <v>92</v>
      </c>
      <c r="D175" s="112">
        <v>0</v>
      </c>
      <c r="E175" s="112">
        <v>1</v>
      </c>
      <c r="F175" s="112">
        <v>0</v>
      </c>
      <c r="G175" s="112">
        <v>0</v>
      </c>
      <c r="H175" s="112">
        <v>1</v>
      </c>
      <c r="I175" s="112">
        <v>1</v>
      </c>
      <c r="J175" s="112">
        <v>0</v>
      </c>
      <c r="K175" s="112">
        <v>0</v>
      </c>
      <c r="L175" s="112">
        <v>1</v>
      </c>
      <c r="M175" s="112">
        <v>1</v>
      </c>
      <c r="N175" s="112">
        <v>0</v>
      </c>
      <c r="O175" s="112">
        <v>0</v>
      </c>
      <c r="P175" s="112">
        <v>0</v>
      </c>
      <c r="Q175" s="112">
        <v>0</v>
      </c>
      <c r="R175" s="112">
        <v>1</v>
      </c>
      <c r="S175" s="112">
        <v>0</v>
      </c>
      <c r="T175" s="112">
        <v>0</v>
      </c>
      <c r="U175" s="112">
        <v>1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1</v>
      </c>
      <c r="AG175" s="112">
        <v>1</v>
      </c>
      <c r="AH175" s="112">
        <v>0</v>
      </c>
      <c r="AI175" s="112">
        <v>0</v>
      </c>
      <c r="AJ175" s="112">
        <v>0</v>
      </c>
      <c r="AK175" s="112">
        <v>0</v>
      </c>
      <c r="AL175" s="112">
        <v>0</v>
      </c>
      <c r="AM175" s="112">
        <v>1</v>
      </c>
      <c r="AN175" s="112">
        <v>1</v>
      </c>
      <c r="AO175" s="112">
        <v>0</v>
      </c>
      <c r="AP175" s="112">
        <v>0</v>
      </c>
      <c r="AQ175" s="112">
        <v>0</v>
      </c>
      <c r="AR175" s="112">
        <v>0</v>
      </c>
      <c r="AS175" s="113">
        <f>SUM(5_Signes_de_qualité!D175:AR175)</f>
        <v>11</v>
      </c>
      <c r="AT175" s="120">
        <f t="shared" si="3"/>
        <v>2.71428571428571</v>
      </c>
    </row>
    <row r="176" spans="1:46" ht="14.25">
      <c r="A176" s="112">
        <v>30163</v>
      </c>
      <c r="B176" s="112" t="s">
        <v>337</v>
      </c>
      <c r="C176" s="112" t="s">
        <v>92</v>
      </c>
      <c r="D176" s="112">
        <v>0</v>
      </c>
      <c r="E176" s="112">
        <v>1</v>
      </c>
      <c r="F176" s="112">
        <v>0</v>
      </c>
      <c r="G176" s="112">
        <v>0</v>
      </c>
      <c r="H176" s="112">
        <v>1</v>
      </c>
      <c r="I176" s="112">
        <v>1</v>
      </c>
      <c r="J176" s="112">
        <v>0</v>
      </c>
      <c r="K176" s="112">
        <v>1</v>
      </c>
      <c r="L176" s="112">
        <v>1</v>
      </c>
      <c r="M176" s="112">
        <v>1</v>
      </c>
      <c r="N176" s="112">
        <v>0</v>
      </c>
      <c r="O176" s="112">
        <v>0</v>
      </c>
      <c r="P176" s="112">
        <v>0</v>
      </c>
      <c r="Q176" s="112">
        <v>0</v>
      </c>
      <c r="R176" s="112">
        <v>1</v>
      </c>
      <c r="S176" s="112">
        <v>0</v>
      </c>
      <c r="T176" s="112">
        <v>0</v>
      </c>
      <c r="U176" s="112">
        <v>1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2">
        <v>0</v>
      </c>
      <c r="AB176" s="112">
        <v>0</v>
      </c>
      <c r="AC176" s="112">
        <v>0</v>
      </c>
      <c r="AD176" s="112">
        <v>0</v>
      </c>
      <c r="AE176" s="112">
        <v>0</v>
      </c>
      <c r="AF176" s="112">
        <v>0</v>
      </c>
      <c r="AG176" s="112">
        <v>1</v>
      </c>
      <c r="AH176" s="112">
        <v>0</v>
      </c>
      <c r="AI176" s="112">
        <v>0</v>
      </c>
      <c r="AJ176" s="112">
        <v>0</v>
      </c>
      <c r="AK176" s="112">
        <v>0</v>
      </c>
      <c r="AL176" s="112">
        <v>0</v>
      </c>
      <c r="AM176" s="112">
        <v>1</v>
      </c>
      <c r="AN176" s="112">
        <v>1</v>
      </c>
      <c r="AO176" s="112">
        <v>0</v>
      </c>
      <c r="AP176" s="112">
        <v>0</v>
      </c>
      <c r="AQ176" s="112">
        <v>0</v>
      </c>
      <c r="AR176" s="112">
        <v>0</v>
      </c>
      <c r="AS176" s="113">
        <f>SUM(5_Signes_de_qualité!D176:AR176)</f>
        <v>11</v>
      </c>
      <c r="AT176" s="120">
        <f t="shared" si="3"/>
        <v>2.71428571428571</v>
      </c>
    </row>
    <row r="177" spans="1:46" ht="14.25">
      <c r="A177" s="112">
        <v>30164</v>
      </c>
      <c r="B177" s="112" t="s">
        <v>338</v>
      </c>
      <c r="C177" s="112" t="s">
        <v>92</v>
      </c>
      <c r="D177" s="112">
        <v>0</v>
      </c>
      <c r="E177" s="112">
        <v>1</v>
      </c>
      <c r="F177" s="112">
        <v>1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1</v>
      </c>
      <c r="M177" s="112">
        <v>1</v>
      </c>
      <c r="N177" s="112">
        <v>0</v>
      </c>
      <c r="O177" s="112">
        <v>0</v>
      </c>
      <c r="P177" s="112">
        <v>0</v>
      </c>
      <c r="Q177" s="112">
        <v>0</v>
      </c>
      <c r="R177" s="112">
        <v>1</v>
      </c>
      <c r="S177" s="112">
        <v>0</v>
      </c>
      <c r="T177" s="112">
        <v>0</v>
      </c>
      <c r="U177" s="112">
        <v>1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2">
        <v>0</v>
      </c>
      <c r="AB177" s="112">
        <v>0</v>
      </c>
      <c r="AC177" s="112">
        <v>0</v>
      </c>
      <c r="AD177" s="112">
        <v>0</v>
      </c>
      <c r="AE177" s="112">
        <v>0</v>
      </c>
      <c r="AF177" s="112">
        <v>0</v>
      </c>
      <c r="AG177" s="112">
        <v>1</v>
      </c>
      <c r="AH177" s="112">
        <v>0</v>
      </c>
      <c r="AI177" s="112">
        <v>0</v>
      </c>
      <c r="AJ177" s="112">
        <v>0</v>
      </c>
      <c r="AK177" s="112">
        <v>0</v>
      </c>
      <c r="AL177" s="112">
        <v>0</v>
      </c>
      <c r="AM177" s="112">
        <v>1</v>
      </c>
      <c r="AN177" s="112">
        <v>1</v>
      </c>
      <c r="AO177" s="112">
        <v>0</v>
      </c>
      <c r="AP177" s="112">
        <v>0</v>
      </c>
      <c r="AQ177" s="112">
        <v>0</v>
      </c>
      <c r="AR177" s="112">
        <v>0</v>
      </c>
      <c r="AS177" s="113">
        <f>SUM(5_Signes_de_qualité!D177:AR177)</f>
        <v>9</v>
      </c>
      <c r="AT177" s="120">
        <f t="shared" si="3"/>
        <v>1.85714285714286</v>
      </c>
    </row>
    <row r="178" spans="1:46" ht="14.25">
      <c r="A178" s="112">
        <v>30165</v>
      </c>
      <c r="B178" s="112" t="s">
        <v>339</v>
      </c>
      <c r="C178" s="112" t="s">
        <v>92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1</v>
      </c>
      <c r="J178" s="112">
        <v>0</v>
      </c>
      <c r="K178" s="112">
        <v>0</v>
      </c>
      <c r="L178" s="112">
        <v>1</v>
      </c>
      <c r="M178" s="112">
        <v>1</v>
      </c>
      <c r="N178" s="112">
        <v>0</v>
      </c>
      <c r="O178" s="112">
        <v>0</v>
      </c>
      <c r="P178" s="112">
        <v>0</v>
      </c>
      <c r="Q178" s="112">
        <v>0</v>
      </c>
      <c r="R178" s="112">
        <v>1</v>
      </c>
      <c r="S178" s="112">
        <v>0</v>
      </c>
      <c r="T178" s="112">
        <v>0</v>
      </c>
      <c r="U178" s="112">
        <v>1</v>
      </c>
      <c r="V178" s="112">
        <v>0</v>
      </c>
      <c r="W178" s="112">
        <v>0</v>
      </c>
      <c r="X178" s="112">
        <v>0</v>
      </c>
      <c r="Y178" s="112">
        <v>0</v>
      </c>
      <c r="Z178" s="112">
        <v>0</v>
      </c>
      <c r="AA178" s="112">
        <v>0</v>
      </c>
      <c r="AB178" s="112">
        <v>0</v>
      </c>
      <c r="AC178" s="112">
        <v>0</v>
      </c>
      <c r="AD178" s="112">
        <v>0</v>
      </c>
      <c r="AE178" s="112">
        <v>0</v>
      </c>
      <c r="AF178" s="112">
        <v>0</v>
      </c>
      <c r="AG178" s="112">
        <v>1</v>
      </c>
      <c r="AH178" s="112">
        <v>0</v>
      </c>
      <c r="AI178" s="112">
        <v>0</v>
      </c>
      <c r="AJ178" s="112">
        <v>0</v>
      </c>
      <c r="AK178" s="112">
        <v>0</v>
      </c>
      <c r="AL178" s="112">
        <v>0</v>
      </c>
      <c r="AM178" s="112">
        <v>1</v>
      </c>
      <c r="AN178" s="112">
        <v>1</v>
      </c>
      <c r="AO178" s="112">
        <v>0</v>
      </c>
      <c r="AP178" s="112">
        <v>0</v>
      </c>
      <c r="AQ178" s="112">
        <v>0</v>
      </c>
      <c r="AR178" s="112">
        <v>0</v>
      </c>
      <c r="AS178" s="113">
        <f>SUM(5_Signes_de_qualité!D178:AR178)</f>
        <v>9</v>
      </c>
      <c r="AT178" s="120">
        <f t="shared" si="3"/>
        <v>1.85714285714286</v>
      </c>
    </row>
    <row r="179" spans="1:46" ht="14.25">
      <c r="A179" s="112">
        <v>30173</v>
      </c>
      <c r="B179" s="112" t="s">
        <v>340</v>
      </c>
      <c r="C179" s="112" t="s">
        <v>92</v>
      </c>
      <c r="D179" s="112">
        <v>0</v>
      </c>
      <c r="E179" s="112">
        <v>0</v>
      </c>
      <c r="F179" s="112">
        <v>0</v>
      </c>
      <c r="G179" s="112">
        <v>0</v>
      </c>
      <c r="H179" s="112">
        <v>1</v>
      </c>
      <c r="I179" s="112">
        <v>1</v>
      </c>
      <c r="J179" s="112">
        <v>0</v>
      </c>
      <c r="K179" s="112">
        <v>0</v>
      </c>
      <c r="L179" s="112">
        <v>1</v>
      </c>
      <c r="M179" s="112">
        <v>1</v>
      </c>
      <c r="N179" s="112">
        <v>0</v>
      </c>
      <c r="O179" s="112">
        <v>0</v>
      </c>
      <c r="P179" s="112">
        <v>0</v>
      </c>
      <c r="Q179" s="112">
        <v>0</v>
      </c>
      <c r="R179" s="112">
        <v>1</v>
      </c>
      <c r="S179" s="112">
        <v>0</v>
      </c>
      <c r="T179" s="112">
        <v>0</v>
      </c>
      <c r="U179" s="112">
        <v>1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  <c r="AC179" s="112">
        <v>0</v>
      </c>
      <c r="AD179" s="112">
        <v>0</v>
      </c>
      <c r="AE179" s="112">
        <v>0</v>
      </c>
      <c r="AF179" s="112">
        <v>0</v>
      </c>
      <c r="AG179" s="112">
        <v>1</v>
      </c>
      <c r="AH179" s="112">
        <v>0</v>
      </c>
      <c r="AI179" s="112">
        <v>0</v>
      </c>
      <c r="AJ179" s="112">
        <v>0</v>
      </c>
      <c r="AK179" s="112">
        <v>0</v>
      </c>
      <c r="AL179" s="112">
        <v>0</v>
      </c>
      <c r="AM179" s="112">
        <v>1</v>
      </c>
      <c r="AN179" s="112">
        <v>1</v>
      </c>
      <c r="AO179" s="112">
        <v>0</v>
      </c>
      <c r="AP179" s="112">
        <v>0</v>
      </c>
      <c r="AQ179" s="112">
        <v>0</v>
      </c>
      <c r="AR179" s="112">
        <v>0</v>
      </c>
      <c r="AS179" s="113">
        <f>SUM(5_Signes_de_qualité!D179:AR179)</f>
        <v>9</v>
      </c>
      <c r="AT179" s="120">
        <f t="shared" si="3"/>
        <v>1.85714285714286</v>
      </c>
    </row>
    <row r="180" spans="1:46" ht="14.25">
      <c r="A180" s="112">
        <v>30354</v>
      </c>
      <c r="B180" s="112" t="s">
        <v>341</v>
      </c>
      <c r="C180" s="112" t="s">
        <v>92</v>
      </c>
      <c r="D180" s="112">
        <v>0</v>
      </c>
      <c r="E180" s="112">
        <v>1</v>
      </c>
      <c r="F180" s="112">
        <v>0</v>
      </c>
      <c r="G180" s="112">
        <v>0</v>
      </c>
      <c r="H180" s="112">
        <v>1</v>
      </c>
      <c r="I180" s="112">
        <v>1</v>
      </c>
      <c r="J180" s="112">
        <v>0</v>
      </c>
      <c r="K180" s="112">
        <v>1</v>
      </c>
      <c r="L180" s="112">
        <v>1</v>
      </c>
      <c r="M180" s="112">
        <v>1</v>
      </c>
      <c r="N180" s="112">
        <v>0</v>
      </c>
      <c r="O180" s="112">
        <v>0</v>
      </c>
      <c r="P180" s="112">
        <v>0</v>
      </c>
      <c r="Q180" s="112">
        <v>0</v>
      </c>
      <c r="R180" s="112">
        <v>1</v>
      </c>
      <c r="S180" s="112">
        <v>0</v>
      </c>
      <c r="T180" s="112">
        <v>0</v>
      </c>
      <c r="U180" s="112">
        <v>1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112">
        <v>0</v>
      </c>
      <c r="AD180" s="112">
        <v>0</v>
      </c>
      <c r="AE180" s="112">
        <v>0</v>
      </c>
      <c r="AF180" s="112">
        <v>0</v>
      </c>
      <c r="AG180" s="112">
        <v>1</v>
      </c>
      <c r="AH180" s="112">
        <v>0</v>
      </c>
      <c r="AI180" s="112">
        <v>0</v>
      </c>
      <c r="AJ180" s="112">
        <v>0</v>
      </c>
      <c r="AK180" s="112">
        <v>0</v>
      </c>
      <c r="AL180" s="112">
        <v>0</v>
      </c>
      <c r="AM180" s="112">
        <v>1</v>
      </c>
      <c r="AN180" s="112">
        <v>1</v>
      </c>
      <c r="AO180" s="112">
        <v>0</v>
      </c>
      <c r="AP180" s="112">
        <v>0</v>
      </c>
      <c r="AQ180" s="112">
        <v>0</v>
      </c>
      <c r="AR180" s="112">
        <v>0</v>
      </c>
      <c r="AS180" s="113">
        <f>SUM(5_Signes_de_qualité!D180:AR180)</f>
        <v>11</v>
      </c>
      <c r="AT180" s="120">
        <f t="shared" si="3"/>
        <v>2.71428571428571</v>
      </c>
    </row>
    <row r="181" spans="1:46" ht="14.25">
      <c r="A181" s="112">
        <v>30174</v>
      </c>
      <c r="B181" s="112" t="s">
        <v>342</v>
      </c>
      <c r="C181" s="112" t="s">
        <v>92</v>
      </c>
      <c r="D181" s="112">
        <v>0</v>
      </c>
      <c r="E181" s="112">
        <v>1</v>
      </c>
      <c r="F181" s="112">
        <v>0</v>
      </c>
      <c r="G181" s="112">
        <v>0</v>
      </c>
      <c r="H181" s="112">
        <v>1</v>
      </c>
      <c r="I181" s="112">
        <v>1</v>
      </c>
      <c r="J181" s="112">
        <v>0</v>
      </c>
      <c r="K181" s="112">
        <v>0</v>
      </c>
      <c r="L181" s="112">
        <v>1</v>
      </c>
      <c r="M181" s="112">
        <v>1</v>
      </c>
      <c r="N181" s="112">
        <v>0</v>
      </c>
      <c r="O181" s="112">
        <v>0</v>
      </c>
      <c r="P181" s="112">
        <v>0</v>
      </c>
      <c r="Q181" s="112">
        <v>0</v>
      </c>
      <c r="R181" s="112">
        <v>1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1</v>
      </c>
      <c r="Y181" s="112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0</v>
      </c>
      <c r="AE181" s="112">
        <v>0</v>
      </c>
      <c r="AF181" s="112">
        <v>1</v>
      </c>
      <c r="AG181" s="112">
        <v>1</v>
      </c>
      <c r="AH181" s="112">
        <v>0</v>
      </c>
      <c r="AI181" s="112">
        <v>0</v>
      </c>
      <c r="AJ181" s="112">
        <v>0</v>
      </c>
      <c r="AK181" s="112">
        <v>0</v>
      </c>
      <c r="AL181" s="112">
        <v>0</v>
      </c>
      <c r="AM181" s="112">
        <v>1</v>
      </c>
      <c r="AN181" s="112">
        <v>1</v>
      </c>
      <c r="AO181" s="112">
        <v>0</v>
      </c>
      <c r="AP181" s="112">
        <v>0</v>
      </c>
      <c r="AQ181" s="112">
        <v>0</v>
      </c>
      <c r="AR181" s="112">
        <v>0</v>
      </c>
      <c r="AS181" s="113">
        <f>SUM(5_Signes_de_qualité!D181:AR181)</f>
        <v>11</v>
      </c>
      <c r="AT181" s="120">
        <f t="shared" si="3"/>
        <v>2.71428571428571</v>
      </c>
    </row>
    <row r="182" spans="1:46" ht="14.25">
      <c r="A182" s="112">
        <v>30175</v>
      </c>
      <c r="B182" s="112" t="s">
        <v>343</v>
      </c>
      <c r="C182" s="112" t="s">
        <v>92</v>
      </c>
      <c r="D182" s="112">
        <v>0</v>
      </c>
      <c r="E182" s="112">
        <v>1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1</v>
      </c>
      <c r="M182" s="112">
        <v>1</v>
      </c>
      <c r="N182" s="112">
        <v>0</v>
      </c>
      <c r="O182" s="112">
        <v>0</v>
      </c>
      <c r="P182" s="112">
        <v>0</v>
      </c>
      <c r="Q182" s="112">
        <v>0</v>
      </c>
      <c r="R182" s="112">
        <v>1</v>
      </c>
      <c r="S182" s="112">
        <v>1</v>
      </c>
      <c r="T182" s="112">
        <v>1</v>
      </c>
      <c r="U182" s="112">
        <v>1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1</v>
      </c>
      <c r="AF182" s="112">
        <v>0</v>
      </c>
      <c r="AG182" s="112">
        <v>1</v>
      </c>
      <c r="AH182" s="112">
        <v>0</v>
      </c>
      <c r="AI182" s="112">
        <v>0</v>
      </c>
      <c r="AJ182" s="112">
        <v>0</v>
      </c>
      <c r="AK182" s="112">
        <v>0</v>
      </c>
      <c r="AL182" s="112">
        <v>0</v>
      </c>
      <c r="AM182" s="112">
        <v>1</v>
      </c>
      <c r="AN182" s="112">
        <v>1</v>
      </c>
      <c r="AO182" s="112">
        <v>0</v>
      </c>
      <c r="AP182" s="112">
        <v>0</v>
      </c>
      <c r="AQ182" s="112">
        <v>0</v>
      </c>
      <c r="AR182" s="112">
        <v>0</v>
      </c>
      <c r="AS182" s="113">
        <f>SUM(5_Signes_de_qualité!D182:AR182)</f>
        <v>11</v>
      </c>
      <c r="AT182" s="120">
        <f t="shared" si="3"/>
        <v>2.71428571428571</v>
      </c>
    </row>
    <row r="183" spans="1:46" ht="14.25">
      <c r="A183" s="112">
        <v>30177</v>
      </c>
      <c r="B183" s="112" t="s">
        <v>344</v>
      </c>
      <c r="C183" s="112" t="s">
        <v>92</v>
      </c>
      <c r="D183" s="112">
        <v>0</v>
      </c>
      <c r="E183" s="112">
        <v>0</v>
      </c>
      <c r="F183" s="112">
        <v>0</v>
      </c>
      <c r="G183" s="112">
        <v>0</v>
      </c>
      <c r="H183" s="112">
        <v>1</v>
      </c>
      <c r="I183" s="112">
        <v>1</v>
      </c>
      <c r="J183" s="112">
        <v>0</v>
      </c>
      <c r="K183" s="112">
        <v>0</v>
      </c>
      <c r="L183" s="112">
        <v>1</v>
      </c>
      <c r="M183" s="112">
        <v>1</v>
      </c>
      <c r="N183" s="112">
        <v>0</v>
      </c>
      <c r="O183" s="112">
        <v>0</v>
      </c>
      <c r="P183" s="112">
        <v>0</v>
      </c>
      <c r="Q183" s="112">
        <v>0</v>
      </c>
      <c r="R183" s="112">
        <v>1</v>
      </c>
      <c r="S183" s="112">
        <v>0</v>
      </c>
      <c r="T183" s="112">
        <v>0</v>
      </c>
      <c r="U183" s="112">
        <v>1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0</v>
      </c>
      <c r="AE183" s="112">
        <v>0</v>
      </c>
      <c r="AF183" s="112">
        <v>0</v>
      </c>
      <c r="AG183" s="112">
        <v>1</v>
      </c>
      <c r="AH183" s="112">
        <v>0</v>
      </c>
      <c r="AI183" s="112">
        <v>0</v>
      </c>
      <c r="AJ183" s="112">
        <v>0</v>
      </c>
      <c r="AK183" s="112">
        <v>0</v>
      </c>
      <c r="AL183" s="112">
        <v>0</v>
      </c>
      <c r="AM183" s="112">
        <v>1</v>
      </c>
      <c r="AN183" s="112">
        <v>1</v>
      </c>
      <c r="AO183" s="112">
        <v>0</v>
      </c>
      <c r="AP183" s="112">
        <v>0</v>
      </c>
      <c r="AQ183" s="112">
        <v>0</v>
      </c>
      <c r="AR183" s="112">
        <v>0</v>
      </c>
      <c r="AS183" s="113">
        <f>SUM(5_Signes_de_qualité!D183:AR183)</f>
        <v>9</v>
      </c>
      <c r="AT183" s="120">
        <f t="shared" si="3"/>
        <v>1.85714285714286</v>
      </c>
    </row>
    <row r="184" spans="1:46" ht="14.25">
      <c r="A184" s="112">
        <v>30180</v>
      </c>
      <c r="B184" s="112" t="s">
        <v>345</v>
      </c>
      <c r="C184" s="112" t="s">
        <v>92</v>
      </c>
      <c r="D184" s="112">
        <v>0</v>
      </c>
      <c r="E184" s="112">
        <v>1</v>
      </c>
      <c r="F184" s="112">
        <v>0</v>
      </c>
      <c r="G184" s="112">
        <v>0</v>
      </c>
      <c r="H184" s="112">
        <v>1</v>
      </c>
      <c r="I184" s="112">
        <v>1</v>
      </c>
      <c r="J184" s="112">
        <v>0</v>
      </c>
      <c r="K184" s="112">
        <v>1</v>
      </c>
      <c r="L184" s="112">
        <v>1</v>
      </c>
      <c r="M184" s="112">
        <v>1</v>
      </c>
      <c r="N184" s="112">
        <v>0</v>
      </c>
      <c r="O184" s="112">
        <v>0</v>
      </c>
      <c r="P184" s="112">
        <v>0</v>
      </c>
      <c r="Q184" s="112">
        <v>0</v>
      </c>
      <c r="R184" s="112">
        <v>1</v>
      </c>
      <c r="S184" s="112">
        <v>0</v>
      </c>
      <c r="T184" s="112">
        <v>0</v>
      </c>
      <c r="U184" s="112">
        <v>1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112">
        <v>1</v>
      </c>
      <c r="AH184" s="112">
        <v>0</v>
      </c>
      <c r="AI184" s="112">
        <v>0</v>
      </c>
      <c r="AJ184" s="112">
        <v>0</v>
      </c>
      <c r="AK184" s="112">
        <v>0</v>
      </c>
      <c r="AL184" s="112">
        <v>0</v>
      </c>
      <c r="AM184" s="112">
        <v>1</v>
      </c>
      <c r="AN184" s="112">
        <v>1</v>
      </c>
      <c r="AO184" s="112">
        <v>0</v>
      </c>
      <c r="AP184" s="112">
        <v>0</v>
      </c>
      <c r="AQ184" s="112">
        <v>0</v>
      </c>
      <c r="AR184" s="112">
        <v>0</v>
      </c>
      <c r="AS184" s="113">
        <f>SUM(5_Signes_de_qualité!D184:AR184)</f>
        <v>11</v>
      </c>
      <c r="AT184" s="120">
        <f t="shared" si="3"/>
        <v>2.71428571428571</v>
      </c>
    </row>
    <row r="185" spans="1:46" ht="14.25">
      <c r="A185" s="112">
        <v>30181</v>
      </c>
      <c r="B185" s="112" t="s">
        <v>346</v>
      </c>
      <c r="C185" s="112" t="s">
        <v>92</v>
      </c>
      <c r="D185" s="112">
        <v>0</v>
      </c>
      <c r="E185" s="112">
        <v>1</v>
      </c>
      <c r="F185" s="112">
        <v>0</v>
      </c>
      <c r="G185" s="112">
        <v>0</v>
      </c>
      <c r="H185" s="112">
        <v>1</v>
      </c>
      <c r="I185" s="112">
        <v>1</v>
      </c>
      <c r="J185" s="112">
        <v>0</v>
      </c>
      <c r="K185" s="112">
        <v>1</v>
      </c>
      <c r="L185" s="112">
        <v>1</v>
      </c>
      <c r="M185" s="112">
        <v>1</v>
      </c>
      <c r="N185" s="112">
        <v>0</v>
      </c>
      <c r="O185" s="112">
        <v>0</v>
      </c>
      <c r="P185" s="112">
        <v>0</v>
      </c>
      <c r="Q185" s="112">
        <v>0</v>
      </c>
      <c r="R185" s="112">
        <v>1</v>
      </c>
      <c r="S185" s="112">
        <v>0</v>
      </c>
      <c r="T185" s="112">
        <v>0</v>
      </c>
      <c r="U185" s="112">
        <v>1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112">
        <v>1</v>
      </c>
      <c r="AH185" s="112">
        <v>1</v>
      </c>
      <c r="AI185" s="112">
        <v>1</v>
      </c>
      <c r="AJ185" s="112">
        <v>0</v>
      </c>
      <c r="AK185" s="112">
        <v>1</v>
      </c>
      <c r="AL185" s="112">
        <v>0</v>
      </c>
      <c r="AM185" s="112">
        <v>1</v>
      </c>
      <c r="AN185" s="112">
        <v>1</v>
      </c>
      <c r="AO185" s="112">
        <v>0</v>
      </c>
      <c r="AP185" s="112">
        <v>0</v>
      </c>
      <c r="AQ185" s="112">
        <v>0</v>
      </c>
      <c r="AR185" s="112">
        <v>0</v>
      </c>
      <c r="AS185" s="113">
        <f>SUM(5_Signes_de_qualité!D185:AR185)</f>
        <v>14</v>
      </c>
      <c r="AT185" s="123">
        <f t="shared" si="3"/>
        <v>4</v>
      </c>
    </row>
    <row r="186" spans="1:46" ht="14.25">
      <c r="A186" s="112">
        <v>30182</v>
      </c>
      <c r="B186" s="112" t="s">
        <v>347</v>
      </c>
      <c r="C186" s="112" t="s">
        <v>92</v>
      </c>
      <c r="D186" s="112">
        <v>0</v>
      </c>
      <c r="E186" s="112">
        <v>1</v>
      </c>
      <c r="F186" s="112">
        <v>0</v>
      </c>
      <c r="G186" s="112">
        <v>0</v>
      </c>
      <c r="H186" s="112">
        <v>1</v>
      </c>
      <c r="I186" s="112">
        <v>1</v>
      </c>
      <c r="J186" s="112">
        <v>0</v>
      </c>
      <c r="K186" s="112">
        <v>1</v>
      </c>
      <c r="L186" s="112">
        <v>1</v>
      </c>
      <c r="M186" s="112">
        <v>1</v>
      </c>
      <c r="N186" s="112">
        <v>0</v>
      </c>
      <c r="O186" s="112">
        <v>0</v>
      </c>
      <c r="P186" s="112">
        <v>0</v>
      </c>
      <c r="Q186" s="112">
        <v>0</v>
      </c>
      <c r="R186" s="112">
        <v>1</v>
      </c>
      <c r="S186" s="112">
        <v>0</v>
      </c>
      <c r="T186" s="112">
        <v>0</v>
      </c>
      <c r="U186" s="112">
        <v>1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112">
        <v>1</v>
      </c>
      <c r="AH186" s="112">
        <v>1</v>
      </c>
      <c r="AI186" s="112">
        <v>1</v>
      </c>
      <c r="AJ186" s="112">
        <v>0</v>
      </c>
      <c r="AK186" s="112">
        <v>0</v>
      </c>
      <c r="AL186" s="112">
        <v>0</v>
      </c>
      <c r="AM186" s="112">
        <v>1</v>
      </c>
      <c r="AN186" s="112">
        <v>1</v>
      </c>
      <c r="AO186" s="112">
        <v>0</v>
      </c>
      <c r="AP186" s="112">
        <v>0</v>
      </c>
      <c r="AQ186" s="112">
        <v>0</v>
      </c>
      <c r="AR186" s="112">
        <v>0</v>
      </c>
      <c r="AS186" s="113">
        <f>SUM(5_Signes_de_qualité!D186:AR186)</f>
        <v>13</v>
      </c>
      <c r="AT186" s="120">
        <f t="shared" si="3"/>
        <v>3.57142857142857</v>
      </c>
    </row>
    <row r="187" spans="1:46" ht="14.25">
      <c r="A187" s="112">
        <v>30183</v>
      </c>
      <c r="B187" s="112" t="s">
        <v>348</v>
      </c>
      <c r="C187" s="112" t="s">
        <v>92</v>
      </c>
      <c r="D187" s="112">
        <v>0</v>
      </c>
      <c r="E187" s="112">
        <v>1</v>
      </c>
      <c r="F187" s="112">
        <v>0</v>
      </c>
      <c r="G187" s="112">
        <v>0</v>
      </c>
      <c r="H187" s="112">
        <v>1</v>
      </c>
      <c r="I187" s="112">
        <v>1</v>
      </c>
      <c r="J187" s="112">
        <v>0</v>
      </c>
      <c r="K187" s="112">
        <v>1</v>
      </c>
      <c r="L187" s="112">
        <v>1</v>
      </c>
      <c r="M187" s="112">
        <v>1</v>
      </c>
      <c r="N187" s="112">
        <v>0</v>
      </c>
      <c r="O187" s="112">
        <v>0</v>
      </c>
      <c r="P187" s="112">
        <v>0</v>
      </c>
      <c r="Q187" s="112">
        <v>0</v>
      </c>
      <c r="R187" s="112">
        <v>1</v>
      </c>
      <c r="S187" s="112">
        <v>0</v>
      </c>
      <c r="T187" s="112">
        <v>0</v>
      </c>
      <c r="U187" s="112">
        <v>1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112">
        <v>1</v>
      </c>
      <c r="AH187" s="112">
        <v>1</v>
      </c>
      <c r="AI187" s="112">
        <v>1</v>
      </c>
      <c r="AJ187" s="112">
        <v>0</v>
      </c>
      <c r="AK187" s="112">
        <v>0</v>
      </c>
      <c r="AL187" s="112">
        <v>0</v>
      </c>
      <c r="AM187" s="112">
        <v>1</v>
      </c>
      <c r="AN187" s="112">
        <v>1</v>
      </c>
      <c r="AO187" s="112">
        <v>0</v>
      </c>
      <c r="AP187" s="112">
        <v>0</v>
      </c>
      <c r="AQ187" s="112">
        <v>0</v>
      </c>
      <c r="AR187" s="112">
        <v>0</v>
      </c>
      <c r="AS187" s="113">
        <f>SUM(5_Signes_de_qualité!D187:AR187)</f>
        <v>13</v>
      </c>
      <c r="AT187" s="120">
        <f t="shared" si="3"/>
        <v>3.57142857142857</v>
      </c>
    </row>
    <row r="188" spans="1:46" ht="14.25">
      <c r="A188" s="112">
        <v>30184</v>
      </c>
      <c r="B188" s="112" t="s">
        <v>349</v>
      </c>
      <c r="C188" s="112" t="s">
        <v>92</v>
      </c>
      <c r="D188" s="112">
        <v>0</v>
      </c>
      <c r="E188" s="112">
        <v>0</v>
      </c>
      <c r="F188" s="112">
        <v>0</v>
      </c>
      <c r="G188" s="112">
        <v>0</v>
      </c>
      <c r="H188" s="112">
        <v>1</v>
      </c>
      <c r="I188" s="112">
        <v>1</v>
      </c>
      <c r="J188" s="112">
        <v>0</v>
      </c>
      <c r="K188" s="112">
        <v>1</v>
      </c>
      <c r="L188" s="112">
        <v>1</v>
      </c>
      <c r="M188" s="112">
        <v>1</v>
      </c>
      <c r="N188" s="112">
        <v>0</v>
      </c>
      <c r="O188" s="112">
        <v>0</v>
      </c>
      <c r="P188" s="112">
        <v>0</v>
      </c>
      <c r="Q188" s="112">
        <v>0</v>
      </c>
      <c r="R188" s="112">
        <v>1</v>
      </c>
      <c r="S188" s="112">
        <v>0</v>
      </c>
      <c r="T188" s="112">
        <v>0</v>
      </c>
      <c r="U188" s="112">
        <v>1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1</v>
      </c>
      <c r="AG188" s="112">
        <v>1</v>
      </c>
      <c r="AH188" s="112">
        <v>0</v>
      </c>
      <c r="AI188" s="112">
        <v>0</v>
      </c>
      <c r="AJ188" s="112">
        <v>0</v>
      </c>
      <c r="AK188" s="112">
        <v>0</v>
      </c>
      <c r="AL188" s="112">
        <v>0</v>
      </c>
      <c r="AM188" s="112">
        <v>1</v>
      </c>
      <c r="AN188" s="112">
        <v>1</v>
      </c>
      <c r="AO188" s="112">
        <v>0</v>
      </c>
      <c r="AP188" s="112">
        <v>0</v>
      </c>
      <c r="AQ188" s="112">
        <v>0</v>
      </c>
      <c r="AR188" s="112">
        <v>0</v>
      </c>
      <c r="AS188" s="113">
        <f>SUM(5_Signes_de_qualité!D188:AR188)</f>
        <v>11</v>
      </c>
      <c r="AT188" s="120">
        <f t="shared" si="3"/>
        <v>2.71428571428571</v>
      </c>
    </row>
    <row r="189" spans="1:46" ht="14.25">
      <c r="A189" s="112">
        <v>30186</v>
      </c>
      <c r="B189" s="112" t="s">
        <v>350</v>
      </c>
      <c r="C189" s="112" t="s">
        <v>92</v>
      </c>
      <c r="D189" s="112">
        <v>0</v>
      </c>
      <c r="E189" s="112">
        <v>0</v>
      </c>
      <c r="F189" s="112">
        <v>0</v>
      </c>
      <c r="G189" s="112">
        <v>0</v>
      </c>
      <c r="H189" s="112">
        <v>1</v>
      </c>
      <c r="I189" s="112">
        <v>1</v>
      </c>
      <c r="J189" s="112">
        <v>0</v>
      </c>
      <c r="K189" s="112">
        <v>1</v>
      </c>
      <c r="L189" s="112">
        <v>0</v>
      </c>
      <c r="M189" s="112">
        <v>1</v>
      </c>
      <c r="N189" s="112">
        <v>0</v>
      </c>
      <c r="O189" s="112">
        <v>0</v>
      </c>
      <c r="P189" s="112">
        <v>0</v>
      </c>
      <c r="Q189" s="112">
        <v>0</v>
      </c>
      <c r="R189" s="112">
        <v>1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1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12">
        <v>1</v>
      </c>
      <c r="AH189" s="112">
        <v>1</v>
      </c>
      <c r="AI189" s="112">
        <v>1</v>
      </c>
      <c r="AJ189" s="112">
        <v>0</v>
      </c>
      <c r="AK189" s="112">
        <v>0</v>
      </c>
      <c r="AL189" s="112">
        <v>0</v>
      </c>
      <c r="AM189" s="112">
        <v>1</v>
      </c>
      <c r="AN189" s="112">
        <v>1</v>
      </c>
      <c r="AO189" s="112">
        <v>0</v>
      </c>
      <c r="AP189" s="112">
        <v>0</v>
      </c>
      <c r="AQ189" s="112">
        <v>0</v>
      </c>
      <c r="AR189" s="112">
        <v>0</v>
      </c>
      <c r="AS189" s="113">
        <f>SUM(5_Signes_de_qualité!D189:AR189)</f>
        <v>11</v>
      </c>
      <c r="AT189" s="120">
        <f t="shared" si="3"/>
        <v>2.71428571428571</v>
      </c>
    </row>
    <row r="190" spans="1:46" ht="14.25">
      <c r="A190" s="112">
        <v>30187</v>
      </c>
      <c r="B190" s="112" t="s">
        <v>351</v>
      </c>
      <c r="C190" s="112" t="s">
        <v>92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1</v>
      </c>
      <c r="M190" s="112">
        <v>1</v>
      </c>
      <c r="N190" s="112">
        <v>0</v>
      </c>
      <c r="O190" s="112">
        <v>0</v>
      </c>
      <c r="P190" s="112">
        <v>0</v>
      </c>
      <c r="Q190" s="112">
        <v>0</v>
      </c>
      <c r="R190" s="112">
        <v>1</v>
      </c>
      <c r="S190" s="112">
        <v>0</v>
      </c>
      <c r="T190" s="112">
        <v>0</v>
      </c>
      <c r="U190" s="112">
        <v>1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2">
        <v>0</v>
      </c>
      <c r="AB190" s="112">
        <v>0</v>
      </c>
      <c r="AC190" s="112">
        <v>0</v>
      </c>
      <c r="AD190" s="112">
        <v>0</v>
      </c>
      <c r="AE190" s="112">
        <v>0</v>
      </c>
      <c r="AF190" s="112">
        <v>0</v>
      </c>
      <c r="AG190" s="112">
        <v>1</v>
      </c>
      <c r="AH190" s="112">
        <v>0</v>
      </c>
      <c r="AI190" s="112">
        <v>0</v>
      </c>
      <c r="AJ190" s="112">
        <v>0</v>
      </c>
      <c r="AK190" s="112">
        <v>0</v>
      </c>
      <c r="AL190" s="112">
        <v>0</v>
      </c>
      <c r="AM190" s="112">
        <v>1</v>
      </c>
      <c r="AN190" s="112">
        <v>1</v>
      </c>
      <c r="AO190" s="112">
        <v>0</v>
      </c>
      <c r="AP190" s="112">
        <v>0</v>
      </c>
      <c r="AQ190" s="112">
        <v>0</v>
      </c>
      <c r="AR190" s="112">
        <v>0</v>
      </c>
      <c r="AS190" s="113">
        <f>SUM(5_Signes_de_qualité!D190:AR190)</f>
        <v>7</v>
      </c>
      <c r="AT190" s="123">
        <f t="shared" si="3"/>
        <v>1</v>
      </c>
    </row>
    <row r="191" spans="1:46" ht="14.25">
      <c r="A191" s="112">
        <v>30188</v>
      </c>
      <c r="B191" s="112" t="s">
        <v>352</v>
      </c>
      <c r="C191" s="112" t="s">
        <v>92</v>
      </c>
      <c r="D191" s="112">
        <v>0</v>
      </c>
      <c r="E191" s="112">
        <v>0</v>
      </c>
      <c r="F191" s="112">
        <v>0</v>
      </c>
      <c r="G191" s="112">
        <v>0</v>
      </c>
      <c r="H191" s="112">
        <v>1</v>
      </c>
      <c r="I191" s="112">
        <v>1</v>
      </c>
      <c r="J191" s="112">
        <v>0</v>
      </c>
      <c r="K191" s="112">
        <v>0</v>
      </c>
      <c r="L191" s="112">
        <v>1</v>
      </c>
      <c r="M191" s="112">
        <v>1</v>
      </c>
      <c r="N191" s="112">
        <v>0</v>
      </c>
      <c r="O191" s="112">
        <v>0</v>
      </c>
      <c r="P191" s="112">
        <v>0</v>
      </c>
      <c r="Q191" s="112">
        <v>0</v>
      </c>
      <c r="R191" s="112">
        <v>1</v>
      </c>
      <c r="S191" s="112">
        <v>0</v>
      </c>
      <c r="T191" s="112">
        <v>0</v>
      </c>
      <c r="U191" s="112">
        <v>1</v>
      </c>
      <c r="V191" s="112">
        <v>0</v>
      </c>
      <c r="W191" s="112">
        <v>0</v>
      </c>
      <c r="X191" s="112">
        <v>0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1</v>
      </c>
      <c r="AG191" s="112">
        <v>1</v>
      </c>
      <c r="AH191" s="112">
        <v>0</v>
      </c>
      <c r="AI191" s="112">
        <v>0</v>
      </c>
      <c r="AJ191" s="112">
        <v>0</v>
      </c>
      <c r="AK191" s="112">
        <v>0</v>
      </c>
      <c r="AL191" s="112">
        <v>0</v>
      </c>
      <c r="AM191" s="112">
        <v>1</v>
      </c>
      <c r="AN191" s="112">
        <v>1</v>
      </c>
      <c r="AO191" s="112">
        <v>0</v>
      </c>
      <c r="AP191" s="112">
        <v>0</v>
      </c>
      <c r="AQ191" s="112">
        <v>0</v>
      </c>
      <c r="AR191" s="112">
        <v>0</v>
      </c>
      <c r="AS191" s="113">
        <f>SUM(5_Signes_de_qualité!D191:AR191)</f>
        <v>10</v>
      </c>
      <c r="AT191" s="120">
        <f t="shared" si="3"/>
        <v>2.28571428571429</v>
      </c>
    </row>
    <row r="192" spans="1:46" ht="14.25">
      <c r="A192" s="112">
        <v>30189</v>
      </c>
      <c r="B192" s="112" t="s">
        <v>353</v>
      </c>
      <c r="C192" s="112" t="s">
        <v>92</v>
      </c>
      <c r="D192" s="112">
        <v>0</v>
      </c>
      <c r="E192" s="112">
        <v>1</v>
      </c>
      <c r="F192" s="112">
        <v>0</v>
      </c>
      <c r="G192" s="112">
        <v>0</v>
      </c>
      <c r="H192" s="112">
        <v>1</v>
      </c>
      <c r="I192" s="112">
        <v>1</v>
      </c>
      <c r="J192" s="112">
        <v>0</v>
      </c>
      <c r="K192" s="112">
        <v>1</v>
      </c>
      <c r="L192" s="112">
        <v>0</v>
      </c>
      <c r="M192" s="112">
        <v>1</v>
      </c>
      <c r="N192" s="112">
        <v>0</v>
      </c>
      <c r="O192" s="112">
        <v>0</v>
      </c>
      <c r="P192" s="112">
        <v>0</v>
      </c>
      <c r="Q192" s="112">
        <v>0</v>
      </c>
      <c r="R192" s="112">
        <v>1</v>
      </c>
      <c r="S192" s="112">
        <v>0</v>
      </c>
      <c r="T192" s="112">
        <v>0</v>
      </c>
      <c r="U192" s="112">
        <v>0</v>
      </c>
      <c r="V192" s="112">
        <v>0</v>
      </c>
      <c r="W192" s="112">
        <v>1</v>
      </c>
      <c r="X192" s="112">
        <v>1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12">
        <v>0</v>
      </c>
      <c r="AF192" s="112">
        <v>0</v>
      </c>
      <c r="AG192" s="112">
        <v>1</v>
      </c>
      <c r="AH192" s="112">
        <v>1</v>
      </c>
      <c r="AI192" s="112">
        <v>1</v>
      </c>
      <c r="AJ192" s="112">
        <v>0</v>
      </c>
      <c r="AK192" s="112">
        <v>1</v>
      </c>
      <c r="AL192" s="112">
        <v>0</v>
      </c>
      <c r="AM192" s="112">
        <v>1</v>
      </c>
      <c r="AN192" s="112">
        <v>1</v>
      </c>
      <c r="AO192" s="112">
        <v>0</v>
      </c>
      <c r="AP192" s="112">
        <v>0</v>
      </c>
      <c r="AQ192" s="112">
        <v>0</v>
      </c>
      <c r="AR192" s="112">
        <v>0</v>
      </c>
      <c r="AS192" s="113">
        <f>SUM(5_Signes_de_qualité!D192:AR192)</f>
        <v>14</v>
      </c>
      <c r="AT192" s="123">
        <f t="shared" si="3"/>
        <v>4</v>
      </c>
    </row>
    <row r="193" spans="1:46" ht="14.25">
      <c r="A193" s="112">
        <v>30192</v>
      </c>
      <c r="B193" s="112" t="s">
        <v>354</v>
      </c>
      <c r="C193" s="112" t="s">
        <v>92</v>
      </c>
      <c r="D193" s="112">
        <v>0</v>
      </c>
      <c r="E193" s="112">
        <v>1</v>
      </c>
      <c r="F193" s="112">
        <v>0</v>
      </c>
      <c r="G193" s="112">
        <v>0</v>
      </c>
      <c r="H193" s="112">
        <v>1</v>
      </c>
      <c r="I193" s="112">
        <v>1</v>
      </c>
      <c r="J193" s="112">
        <v>0</v>
      </c>
      <c r="K193" s="112">
        <v>1</v>
      </c>
      <c r="L193" s="112">
        <v>1</v>
      </c>
      <c r="M193" s="112">
        <v>1</v>
      </c>
      <c r="N193" s="112">
        <v>0</v>
      </c>
      <c r="O193" s="112">
        <v>0</v>
      </c>
      <c r="P193" s="112">
        <v>0</v>
      </c>
      <c r="Q193" s="112">
        <v>0</v>
      </c>
      <c r="R193" s="112">
        <v>1</v>
      </c>
      <c r="S193" s="112">
        <v>0</v>
      </c>
      <c r="T193" s="112">
        <v>0</v>
      </c>
      <c r="U193" s="112">
        <v>1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112">
        <v>1</v>
      </c>
      <c r="AH193" s="112">
        <v>1</v>
      </c>
      <c r="AI193" s="112">
        <v>1</v>
      </c>
      <c r="AJ193" s="112">
        <v>0</v>
      </c>
      <c r="AK193" s="112">
        <v>0</v>
      </c>
      <c r="AL193" s="112">
        <v>0</v>
      </c>
      <c r="AM193" s="112">
        <v>1</v>
      </c>
      <c r="AN193" s="112">
        <v>1</v>
      </c>
      <c r="AO193" s="112">
        <v>0</v>
      </c>
      <c r="AP193" s="112">
        <v>0</v>
      </c>
      <c r="AQ193" s="112">
        <v>0</v>
      </c>
      <c r="AR193" s="112">
        <v>0</v>
      </c>
      <c r="AS193" s="113">
        <f>SUM(5_Signes_de_qualité!D193:AR193)</f>
        <v>13</v>
      </c>
      <c r="AT193" s="120">
        <f t="shared" si="3"/>
        <v>3.57142857142857</v>
      </c>
    </row>
    <row r="194" spans="1:46" ht="14.25">
      <c r="A194" s="112">
        <v>30193</v>
      </c>
      <c r="B194" s="112" t="s">
        <v>355</v>
      </c>
      <c r="C194" s="112" t="s">
        <v>92</v>
      </c>
      <c r="D194" s="112">
        <v>0</v>
      </c>
      <c r="E194" s="112">
        <v>1</v>
      </c>
      <c r="F194" s="112">
        <v>0</v>
      </c>
      <c r="G194" s="112">
        <v>0</v>
      </c>
      <c r="H194" s="112">
        <v>1</v>
      </c>
      <c r="I194" s="112">
        <v>1</v>
      </c>
      <c r="J194" s="112">
        <v>0</v>
      </c>
      <c r="K194" s="112">
        <v>1</v>
      </c>
      <c r="L194" s="112">
        <v>1</v>
      </c>
      <c r="M194" s="112">
        <v>1</v>
      </c>
      <c r="N194" s="112">
        <v>0</v>
      </c>
      <c r="O194" s="112">
        <v>0</v>
      </c>
      <c r="P194" s="112">
        <v>0</v>
      </c>
      <c r="Q194" s="112">
        <v>0</v>
      </c>
      <c r="R194" s="112">
        <v>1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1</v>
      </c>
      <c r="Y194" s="112">
        <v>0</v>
      </c>
      <c r="Z194" s="112">
        <v>0</v>
      </c>
      <c r="AA194" s="112">
        <v>0</v>
      </c>
      <c r="AB194" s="112">
        <v>0</v>
      </c>
      <c r="AC194" s="112">
        <v>0</v>
      </c>
      <c r="AD194" s="112">
        <v>0</v>
      </c>
      <c r="AE194" s="112">
        <v>0</v>
      </c>
      <c r="AF194" s="112">
        <v>0</v>
      </c>
      <c r="AG194" s="112">
        <v>1</v>
      </c>
      <c r="AH194" s="112">
        <v>0</v>
      </c>
      <c r="AI194" s="112">
        <v>0</v>
      </c>
      <c r="AJ194" s="112">
        <v>0</v>
      </c>
      <c r="AK194" s="112">
        <v>0</v>
      </c>
      <c r="AL194" s="112">
        <v>0</v>
      </c>
      <c r="AM194" s="112">
        <v>1</v>
      </c>
      <c r="AN194" s="112">
        <v>1</v>
      </c>
      <c r="AO194" s="112">
        <v>0</v>
      </c>
      <c r="AP194" s="112">
        <v>0</v>
      </c>
      <c r="AQ194" s="112">
        <v>0</v>
      </c>
      <c r="AR194" s="112">
        <v>0</v>
      </c>
      <c r="AS194" s="113">
        <f>SUM(5_Signes_de_qualité!D194:AR194)</f>
        <v>11</v>
      </c>
      <c r="AT194" s="120">
        <f t="shared" si="3"/>
        <v>2.71428571428571</v>
      </c>
    </row>
    <row r="195" spans="1:46" ht="14.25">
      <c r="A195" s="112">
        <v>30204</v>
      </c>
      <c r="B195" s="112" t="s">
        <v>356</v>
      </c>
      <c r="C195" s="112" t="s">
        <v>92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1</v>
      </c>
      <c r="M195" s="112">
        <v>1</v>
      </c>
      <c r="N195" s="112">
        <v>0</v>
      </c>
      <c r="O195" s="112">
        <v>0</v>
      </c>
      <c r="P195" s="112">
        <v>0</v>
      </c>
      <c r="Q195" s="112">
        <v>0</v>
      </c>
      <c r="R195" s="112">
        <v>1</v>
      </c>
      <c r="S195" s="112">
        <v>0</v>
      </c>
      <c r="T195" s="112">
        <v>0</v>
      </c>
      <c r="U195" s="112">
        <v>1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12">
        <v>1</v>
      </c>
      <c r="AH195" s="112">
        <v>0</v>
      </c>
      <c r="AI195" s="112">
        <v>0</v>
      </c>
      <c r="AJ195" s="112">
        <v>0</v>
      </c>
      <c r="AK195" s="112">
        <v>0</v>
      </c>
      <c r="AL195" s="112">
        <v>0</v>
      </c>
      <c r="AM195" s="112">
        <v>1</v>
      </c>
      <c r="AN195" s="112">
        <v>1</v>
      </c>
      <c r="AO195" s="112">
        <v>0</v>
      </c>
      <c r="AP195" s="112">
        <v>0</v>
      </c>
      <c r="AQ195" s="112">
        <v>0</v>
      </c>
      <c r="AR195" s="112">
        <v>0</v>
      </c>
      <c r="AS195" s="113">
        <f>SUM(5_Signes_de_qualité!D195:AR195)</f>
        <v>7</v>
      </c>
      <c r="AT195" s="123">
        <f t="shared" si="3"/>
        <v>1</v>
      </c>
    </row>
    <row r="196" spans="1:46" ht="14.25">
      <c r="A196" s="112">
        <v>30205</v>
      </c>
      <c r="B196" s="112" t="s">
        <v>357</v>
      </c>
      <c r="C196" s="112" t="s">
        <v>92</v>
      </c>
      <c r="D196" s="112">
        <v>0</v>
      </c>
      <c r="E196" s="112">
        <v>1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1</v>
      </c>
      <c r="M196" s="112">
        <v>1</v>
      </c>
      <c r="N196" s="112">
        <v>0</v>
      </c>
      <c r="O196" s="112">
        <v>0</v>
      </c>
      <c r="P196" s="112">
        <v>0</v>
      </c>
      <c r="Q196" s="112">
        <v>0</v>
      </c>
      <c r="R196" s="112">
        <v>1</v>
      </c>
      <c r="S196" s="112">
        <v>0</v>
      </c>
      <c r="T196" s="112">
        <v>0</v>
      </c>
      <c r="U196" s="112">
        <v>1</v>
      </c>
      <c r="V196" s="112">
        <v>0</v>
      </c>
      <c r="W196" s="112">
        <v>0</v>
      </c>
      <c r="X196" s="112">
        <v>0</v>
      </c>
      <c r="Y196" s="112">
        <v>1</v>
      </c>
      <c r="Z196" s="112">
        <v>0</v>
      </c>
      <c r="AA196" s="112">
        <v>0</v>
      </c>
      <c r="AB196" s="112">
        <v>0</v>
      </c>
      <c r="AC196" s="112">
        <v>0</v>
      </c>
      <c r="AD196" s="112">
        <v>0</v>
      </c>
      <c r="AE196" s="112">
        <v>0</v>
      </c>
      <c r="AF196" s="112">
        <v>0</v>
      </c>
      <c r="AG196" s="112">
        <v>1</v>
      </c>
      <c r="AH196" s="112">
        <v>0</v>
      </c>
      <c r="AI196" s="112">
        <v>0</v>
      </c>
      <c r="AJ196" s="112">
        <v>0</v>
      </c>
      <c r="AK196" s="112">
        <v>0</v>
      </c>
      <c r="AL196" s="112">
        <v>0</v>
      </c>
      <c r="AM196" s="112">
        <v>1</v>
      </c>
      <c r="AN196" s="112">
        <v>1</v>
      </c>
      <c r="AO196" s="112">
        <v>0</v>
      </c>
      <c r="AP196" s="112">
        <v>0</v>
      </c>
      <c r="AQ196" s="112">
        <v>0</v>
      </c>
      <c r="AR196" s="112">
        <v>0</v>
      </c>
      <c r="AS196" s="113">
        <f>SUM(5_Signes_de_qualité!D196:AR196)</f>
        <v>9</v>
      </c>
      <c r="AT196" s="120">
        <f t="shared" si="3"/>
        <v>1.85714285714286</v>
      </c>
    </row>
    <row r="197" spans="1:46" ht="14.25">
      <c r="A197" s="112">
        <v>30206</v>
      </c>
      <c r="B197" s="112" t="s">
        <v>358</v>
      </c>
      <c r="C197" s="112" t="s">
        <v>92</v>
      </c>
      <c r="D197" s="112">
        <v>0</v>
      </c>
      <c r="E197" s="112">
        <v>1</v>
      </c>
      <c r="F197" s="112">
        <v>0</v>
      </c>
      <c r="G197" s="112">
        <v>0</v>
      </c>
      <c r="H197" s="112">
        <v>1</v>
      </c>
      <c r="I197" s="112">
        <v>1</v>
      </c>
      <c r="J197" s="112">
        <v>0</v>
      </c>
      <c r="K197" s="112">
        <v>1</v>
      </c>
      <c r="L197" s="112">
        <v>1</v>
      </c>
      <c r="M197" s="112">
        <v>1</v>
      </c>
      <c r="N197" s="112">
        <v>0</v>
      </c>
      <c r="O197" s="112">
        <v>0</v>
      </c>
      <c r="P197" s="112">
        <v>0</v>
      </c>
      <c r="Q197" s="112">
        <v>0</v>
      </c>
      <c r="R197" s="112">
        <v>1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1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2">
        <v>1</v>
      </c>
      <c r="AH197" s="112">
        <v>0</v>
      </c>
      <c r="AI197" s="112">
        <v>0</v>
      </c>
      <c r="AJ197" s="112">
        <v>0</v>
      </c>
      <c r="AK197" s="112">
        <v>0</v>
      </c>
      <c r="AL197" s="112">
        <v>0</v>
      </c>
      <c r="AM197" s="112">
        <v>1</v>
      </c>
      <c r="AN197" s="112">
        <v>1</v>
      </c>
      <c r="AO197" s="112">
        <v>0</v>
      </c>
      <c r="AP197" s="112">
        <v>0</v>
      </c>
      <c r="AQ197" s="112">
        <v>0</v>
      </c>
      <c r="AR197" s="112">
        <v>0</v>
      </c>
      <c r="AS197" s="113">
        <f>SUM(5_Signes_de_qualité!D197:AR197)</f>
        <v>11</v>
      </c>
      <c r="AT197" s="120">
        <f t="shared" si="3"/>
        <v>2.71428571428571</v>
      </c>
    </row>
    <row r="198" spans="1:46" ht="14.25">
      <c r="A198" s="112">
        <v>30207</v>
      </c>
      <c r="B198" s="112" t="s">
        <v>359</v>
      </c>
      <c r="C198" s="112" t="s">
        <v>92</v>
      </c>
      <c r="D198" s="112">
        <v>0</v>
      </c>
      <c r="E198" s="112">
        <v>1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1</v>
      </c>
      <c r="N198" s="112">
        <v>0</v>
      </c>
      <c r="O198" s="112">
        <v>0</v>
      </c>
      <c r="P198" s="112">
        <v>0</v>
      </c>
      <c r="Q198" s="112">
        <v>0</v>
      </c>
      <c r="R198" s="112">
        <v>1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1</v>
      </c>
      <c r="Y198" s="112">
        <v>1</v>
      </c>
      <c r="Z198" s="112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12">
        <v>1</v>
      </c>
      <c r="AH198" s="112">
        <v>0</v>
      </c>
      <c r="AI198" s="112">
        <v>0</v>
      </c>
      <c r="AJ198" s="112">
        <v>0</v>
      </c>
      <c r="AK198" s="112">
        <v>0</v>
      </c>
      <c r="AL198" s="112">
        <v>0</v>
      </c>
      <c r="AM198" s="112">
        <v>1</v>
      </c>
      <c r="AN198" s="112">
        <v>1</v>
      </c>
      <c r="AO198" s="112">
        <v>0</v>
      </c>
      <c r="AP198" s="112">
        <v>0</v>
      </c>
      <c r="AQ198" s="112">
        <v>0</v>
      </c>
      <c r="AR198" s="112">
        <v>0</v>
      </c>
      <c r="AS198" s="113">
        <f>SUM(5_Signes_de_qualité!D198:AR198)</f>
        <v>8</v>
      </c>
      <c r="AT198" s="120">
        <f t="shared" si="3"/>
        <v>1.42857142857143</v>
      </c>
    </row>
    <row r="199" spans="1:46" ht="14.25">
      <c r="A199" s="112">
        <v>30208</v>
      </c>
      <c r="B199" s="112" t="s">
        <v>360</v>
      </c>
      <c r="C199" s="112" t="s">
        <v>92</v>
      </c>
      <c r="D199" s="112">
        <v>0</v>
      </c>
      <c r="E199" s="112">
        <v>1</v>
      </c>
      <c r="F199" s="112">
        <v>0</v>
      </c>
      <c r="G199" s="112">
        <v>0</v>
      </c>
      <c r="H199" s="112">
        <v>1</v>
      </c>
      <c r="I199" s="112">
        <v>1</v>
      </c>
      <c r="J199" s="112">
        <v>0</v>
      </c>
      <c r="K199" s="112">
        <v>0</v>
      </c>
      <c r="L199" s="112">
        <v>1</v>
      </c>
      <c r="M199" s="112">
        <v>1</v>
      </c>
      <c r="N199" s="112">
        <v>0</v>
      </c>
      <c r="O199" s="112">
        <v>0</v>
      </c>
      <c r="P199" s="112">
        <v>0</v>
      </c>
      <c r="Q199" s="112">
        <v>0</v>
      </c>
      <c r="R199" s="112">
        <v>1</v>
      </c>
      <c r="S199" s="112">
        <v>0</v>
      </c>
      <c r="T199" s="112">
        <v>0</v>
      </c>
      <c r="U199" s="112">
        <v>1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1</v>
      </c>
      <c r="AG199" s="112">
        <v>1</v>
      </c>
      <c r="AH199" s="112">
        <v>0</v>
      </c>
      <c r="AI199" s="112">
        <v>0</v>
      </c>
      <c r="AJ199" s="112">
        <v>0</v>
      </c>
      <c r="AK199" s="112">
        <v>0</v>
      </c>
      <c r="AL199" s="112">
        <v>0</v>
      </c>
      <c r="AM199" s="112">
        <v>1</v>
      </c>
      <c r="AN199" s="112">
        <v>1</v>
      </c>
      <c r="AO199" s="112">
        <v>0</v>
      </c>
      <c r="AP199" s="112">
        <v>0</v>
      </c>
      <c r="AQ199" s="112">
        <v>0</v>
      </c>
      <c r="AR199" s="112">
        <v>0</v>
      </c>
      <c r="AS199" s="113">
        <f>SUM(5_Signes_de_qualité!D199:AR199)</f>
        <v>11</v>
      </c>
      <c r="AT199" s="120">
        <f t="shared" si="3"/>
        <v>2.71428571428571</v>
      </c>
    </row>
    <row r="200" spans="1:46" ht="14.25">
      <c r="A200" s="112">
        <v>30210</v>
      </c>
      <c r="B200" s="112" t="s">
        <v>361</v>
      </c>
      <c r="C200" s="112" t="s">
        <v>92</v>
      </c>
      <c r="D200" s="112">
        <v>0</v>
      </c>
      <c r="E200" s="112">
        <v>1</v>
      </c>
      <c r="F200" s="112">
        <v>0</v>
      </c>
      <c r="G200" s="112">
        <v>0</v>
      </c>
      <c r="H200" s="112">
        <v>1</v>
      </c>
      <c r="I200" s="112">
        <v>1</v>
      </c>
      <c r="J200" s="112">
        <v>0</v>
      </c>
      <c r="K200" s="112">
        <v>0</v>
      </c>
      <c r="L200" s="112">
        <v>1</v>
      </c>
      <c r="M200" s="112">
        <v>1</v>
      </c>
      <c r="N200" s="112">
        <v>0</v>
      </c>
      <c r="O200" s="112">
        <v>0</v>
      </c>
      <c r="P200" s="112">
        <v>0</v>
      </c>
      <c r="Q200" s="112">
        <v>0</v>
      </c>
      <c r="R200" s="112">
        <v>1</v>
      </c>
      <c r="S200" s="112">
        <v>0</v>
      </c>
      <c r="T200" s="112">
        <v>0</v>
      </c>
      <c r="U200" s="112">
        <v>1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12">
        <v>1</v>
      </c>
      <c r="AH200" s="112">
        <v>0</v>
      </c>
      <c r="AI200" s="112">
        <v>0</v>
      </c>
      <c r="AJ200" s="112">
        <v>0</v>
      </c>
      <c r="AK200" s="112">
        <v>0</v>
      </c>
      <c r="AL200" s="112">
        <v>0</v>
      </c>
      <c r="AM200" s="112">
        <v>1</v>
      </c>
      <c r="AN200" s="112">
        <v>1</v>
      </c>
      <c r="AO200" s="112">
        <v>0</v>
      </c>
      <c r="AP200" s="112">
        <v>0</v>
      </c>
      <c r="AQ200" s="112">
        <v>0</v>
      </c>
      <c r="AR200" s="112">
        <v>0</v>
      </c>
      <c r="AS200" s="113">
        <f>SUM(5_Signes_de_qualité!D200:AR200)</f>
        <v>10</v>
      </c>
      <c r="AT200" s="120">
        <f t="shared" si="3"/>
        <v>2.28571428571429</v>
      </c>
    </row>
    <row r="201" spans="1:46" ht="14.25">
      <c r="A201" s="112">
        <v>30214</v>
      </c>
      <c r="B201" s="112" t="s">
        <v>362</v>
      </c>
      <c r="C201" s="112" t="s">
        <v>92</v>
      </c>
      <c r="D201" s="112">
        <v>0</v>
      </c>
      <c r="E201" s="112">
        <v>0</v>
      </c>
      <c r="F201" s="112">
        <v>0</v>
      </c>
      <c r="G201" s="112">
        <v>0</v>
      </c>
      <c r="H201" s="112">
        <v>1</v>
      </c>
      <c r="I201" s="112">
        <v>1</v>
      </c>
      <c r="J201" s="112">
        <v>0</v>
      </c>
      <c r="K201" s="112">
        <v>0</v>
      </c>
      <c r="L201" s="112">
        <v>1</v>
      </c>
      <c r="M201" s="112">
        <v>1</v>
      </c>
      <c r="N201" s="112">
        <v>0</v>
      </c>
      <c r="O201" s="112">
        <v>0</v>
      </c>
      <c r="P201" s="112">
        <v>0</v>
      </c>
      <c r="Q201" s="112">
        <v>0</v>
      </c>
      <c r="R201" s="112">
        <v>1</v>
      </c>
      <c r="S201" s="112">
        <v>0</v>
      </c>
      <c r="T201" s="112">
        <v>0</v>
      </c>
      <c r="U201" s="112">
        <v>1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1</v>
      </c>
      <c r="AG201" s="112">
        <v>1</v>
      </c>
      <c r="AH201" s="112">
        <v>0</v>
      </c>
      <c r="AI201" s="112">
        <v>0</v>
      </c>
      <c r="AJ201" s="112">
        <v>0</v>
      </c>
      <c r="AK201" s="112">
        <v>0</v>
      </c>
      <c r="AL201" s="112">
        <v>0</v>
      </c>
      <c r="AM201" s="112">
        <v>1</v>
      </c>
      <c r="AN201" s="112">
        <v>1</v>
      </c>
      <c r="AO201" s="112">
        <v>0</v>
      </c>
      <c r="AP201" s="112">
        <v>0</v>
      </c>
      <c r="AQ201" s="112">
        <v>0</v>
      </c>
      <c r="AR201" s="112">
        <v>0</v>
      </c>
      <c r="AS201" s="113">
        <f>SUM(5_Signes_de_qualité!D201:AR201)</f>
        <v>10</v>
      </c>
      <c r="AT201" s="120">
        <f t="shared" si="3"/>
        <v>2.28571428571429</v>
      </c>
    </row>
    <row r="202" spans="1:46" ht="14.25">
      <c r="A202" s="112">
        <v>30223</v>
      </c>
      <c r="B202" s="112" t="s">
        <v>363</v>
      </c>
      <c r="C202" s="112" t="s">
        <v>92</v>
      </c>
      <c r="D202" s="112">
        <v>0</v>
      </c>
      <c r="E202" s="112">
        <v>1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1</v>
      </c>
      <c r="M202" s="112">
        <v>1</v>
      </c>
      <c r="N202" s="112">
        <v>0</v>
      </c>
      <c r="O202" s="112">
        <v>0</v>
      </c>
      <c r="P202" s="112">
        <v>0</v>
      </c>
      <c r="Q202" s="112">
        <v>0</v>
      </c>
      <c r="R202" s="112">
        <v>1</v>
      </c>
      <c r="S202" s="112">
        <v>0</v>
      </c>
      <c r="T202" s="112">
        <v>0</v>
      </c>
      <c r="U202" s="112">
        <v>1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2">
        <v>1</v>
      </c>
      <c r="AH202" s="112">
        <v>0</v>
      </c>
      <c r="AI202" s="112">
        <v>0</v>
      </c>
      <c r="AJ202" s="112">
        <v>0</v>
      </c>
      <c r="AK202" s="112">
        <v>0</v>
      </c>
      <c r="AL202" s="112">
        <v>0</v>
      </c>
      <c r="AM202" s="112">
        <v>1</v>
      </c>
      <c r="AN202" s="112">
        <v>1</v>
      </c>
      <c r="AO202" s="112">
        <v>0</v>
      </c>
      <c r="AP202" s="112">
        <v>0</v>
      </c>
      <c r="AQ202" s="112">
        <v>0</v>
      </c>
      <c r="AR202" s="112">
        <v>0</v>
      </c>
      <c r="AS202" s="113">
        <f>SUM(5_Signes_de_qualité!D202:AR202)</f>
        <v>8</v>
      </c>
      <c r="AT202" s="120">
        <f t="shared" si="3"/>
        <v>1.42857142857143</v>
      </c>
    </row>
    <row r="203" spans="1:46" ht="14.25">
      <c r="A203" s="112">
        <v>30225</v>
      </c>
      <c r="B203" s="112" t="s">
        <v>364</v>
      </c>
      <c r="C203" s="112" t="s">
        <v>92</v>
      </c>
      <c r="D203" s="112">
        <v>0</v>
      </c>
      <c r="E203" s="112">
        <v>1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1</v>
      </c>
      <c r="M203" s="112">
        <v>1</v>
      </c>
      <c r="N203" s="112">
        <v>0</v>
      </c>
      <c r="O203" s="112">
        <v>0</v>
      </c>
      <c r="P203" s="112">
        <v>0</v>
      </c>
      <c r="Q203" s="112">
        <v>0</v>
      </c>
      <c r="R203" s="112">
        <v>1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1</v>
      </c>
      <c r="Y203" s="112">
        <v>1</v>
      </c>
      <c r="Z203" s="112">
        <v>1</v>
      </c>
      <c r="AA203" s="112">
        <v>0</v>
      </c>
      <c r="AB203" s="112">
        <v>0</v>
      </c>
      <c r="AC203" s="112">
        <v>0</v>
      </c>
      <c r="AD203" s="112">
        <v>0</v>
      </c>
      <c r="AE203" s="112">
        <v>0</v>
      </c>
      <c r="AF203" s="112">
        <v>0</v>
      </c>
      <c r="AG203" s="112">
        <v>1</v>
      </c>
      <c r="AH203" s="112">
        <v>0</v>
      </c>
      <c r="AI203" s="112">
        <v>0</v>
      </c>
      <c r="AJ203" s="112">
        <v>0</v>
      </c>
      <c r="AK203" s="112">
        <v>0</v>
      </c>
      <c r="AL203" s="112">
        <v>0</v>
      </c>
      <c r="AM203" s="112">
        <v>1</v>
      </c>
      <c r="AN203" s="112">
        <v>1</v>
      </c>
      <c r="AO203" s="112">
        <v>0</v>
      </c>
      <c r="AP203" s="112">
        <v>0</v>
      </c>
      <c r="AQ203" s="112">
        <v>0</v>
      </c>
      <c r="AR203" s="112">
        <v>0</v>
      </c>
      <c r="AS203" s="113">
        <f>SUM(5_Signes_de_qualité!D203:AR203)</f>
        <v>10</v>
      </c>
      <c r="AT203" s="120">
        <f t="shared" si="3"/>
        <v>2.28571428571429</v>
      </c>
    </row>
    <row r="204" spans="1:46" ht="14.25">
      <c r="A204" s="112">
        <v>30227</v>
      </c>
      <c r="B204" s="112" t="s">
        <v>365</v>
      </c>
      <c r="C204" s="112" t="s">
        <v>92</v>
      </c>
      <c r="D204" s="112">
        <v>0</v>
      </c>
      <c r="E204" s="112">
        <v>1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1</v>
      </c>
      <c r="M204" s="112">
        <v>1</v>
      </c>
      <c r="N204" s="112">
        <v>0</v>
      </c>
      <c r="O204" s="112">
        <v>0</v>
      </c>
      <c r="P204" s="112">
        <v>0</v>
      </c>
      <c r="Q204" s="112">
        <v>0</v>
      </c>
      <c r="R204" s="112">
        <v>1</v>
      </c>
      <c r="S204" s="112">
        <v>0</v>
      </c>
      <c r="T204" s="112">
        <v>0</v>
      </c>
      <c r="U204" s="112">
        <v>1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12">
        <v>1</v>
      </c>
      <c r="AH204" s="112">
        <v>0</v>
      </c>
      <c r="AI204" s="112">
        <v>0</v>
      </c>
      <c r="AJ204" s="112">
        <v>0</v>
      </c>
      <c r="AK204" s="112">
        <v>0</v>
      </c>
      <c r="AL204" s="112">
        <v>0</v>
      </c>
      <c r="AM204" s="112">
        <v>1</v>
      </c>
      <c r="AN204" s="112">
        <v>1</v>
      </c>
      <c r="AO204" s="112">
        <v>0</v>
      </c>
      <c r="AP204" s="112">
        <v>0</v>
      </c>
      <c r="AQ204" s="112">
        <v>0</v>
      </c>
      <c r="AR204" s="112">
        <v>0</v>
      </c>
      <c r="AS204" s="113">
        <f>SUM(5_Signes_de_qualité!D204:AR204)</f>
        <v>8</v>
      </c>
      <c r="AT204" s="120">
        <f t="shared" si="3"/>
        <v>1.42857142857143</v>
      </c>
    </row>
    <row r="205" spans="1:46" ht="14.25">
      <c r="A205" s="112">
        <v>30232</v>
      </c>
      <c r="B205" s="112" t="s">
        <v>366</v>
      </c>
      <c r="C205" s="112" t="s">
        <v>92</v>
      </c>
      <c r="D205" s="112">
        <v>0</v>
      </c>
      <c r="E205" s="112">
        <v>1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1</v>
      </c>
      <c r="M205" s="112">
        <v>1</v>
      </c>
      <c r="N205" s="112">
        <v>0</v>
      </c>
      <c r="O205" s="112">
        <v>0</v>
      </c>
      <c r="P205" s="112">
        <v>0</v>
      </c>
      <c r="Q205" s="112">
        <v>0</v>
      </c>
      <c r="R205" s="112">
        <v>1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1</v>
      </c>
      <c r="Y205" s="112">
        <v>1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2">
        <v>1</v>
      </c>
      <c r="AH205" s="112">
        <v>0</v>
      </c>
      <c r="AI205" s="112">
        <v>0</v>
      </c>
      <c r="AJ205" s="112">
        <v>0</v>
      </c>
      <c r="AK205" s="112">
        <v>0</v>
      </c>
      <c r="AL205" s="112">
        <v>0</v>
      </c>
      <c r="AM205" s="112">
        <v>1</v>
      </c>
      <c r="AN205" s="112">
        <v>1</v>
      </c>
      <c r="AO205" s="112">
        <v>0</v>
      </c>
      <c r="AP205" s="112">
        <v>0</v>
      </c>
      <c r="AQ205" s="112">
        <v>0</v>
      </c>
      <c r="AR205" s="112">
        <v>0</v>
      </c>
      <c r="AS205" s="113">
        <f>SUM(5_Signes_de_qualité!D205:AR205)</f>
        <v>9</v>
      </c>
      <c r="AT205" s="120">
        <f t="shared" si="3"/>
        <v>1.85714285714286</v>
      </c>
    </row>
    <row r="206" spans="1:46" ht="14.25">
      <c r="A206" s="112">
        <v>30230</v>
      </c>
      <c r="B206" s="112" t="s">
        <v>367</v>
      </c>
      <c r="C206" s="112" t="s">
        <v>92</v>
      </c>
      <c r="D206" s="112">
        <v>0</v>
      </c>
      <c r="E206" s="112">
        <v>1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1</v>
      </c>
      <c r="M206" s="112">
        <v>1</v>
      </c>
      <c r="N206" s="112">
        <v>0</v>
      </c>
      <c r="O206" s="112">
        <v>0</v>
      </c>
      <c r="P206" s="112">
        <v>0</v>
      </c>
      <c r="Q206" s="112">
        <v>0</v>
      </c>
      <c r="R206" s="112">
        <v>1</v>
      </c>
      <c r="S206" s="112">
        <v>1</v>
      </c>
      <c r="T206" s="112">
        <v>1</v>
      </c>
      <c r="U206" s="112">
        <v>1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2">
        <v>0</v>
      </c>
      <c r="AB206" s="112">
        <v>0</v>
      </c>
      <c r="AC206" s="112">
        <v>0</v>
      </c>
      <c r="AD206" s="112">
        <v>0</v>
      </c>
      <c r="AE206" s="112">
        <v>0</v>
      </c>
      <c r="AF206" s="112">
        <v>1</v>
      </c>
      <c r="AG206" s="112">
        <v>1</v>
      </c>
      <c r="AH206" s="112">
        <v>0</v>
      </c>
      <c r="AI206" s="112">
        <v>0</v>
      </c>
      <c r="AJ206" s="112">
        <v>0</v>
      </c>
      <c r="AK206" s="112">
        <v>0</v>
      </c>
      <c r="AL206" s="112">
        <v>0</v>
      </c>
      <c r="AM206" s="112">
        <v>1</v>
      </c>
      <c r="AN206" s="112">
        <v>1</v>
      </c>
      <c r="AO206" s="112">
        <v>0</v>
      </c>
      <c r="AP206" s="112">
        <v>0</v>
      </c>
      <c r="AQ206" s="112">
        <v>0</v>
      </c>
      <c r="AR206" s="112">
        <v>0</v>
      </c>
      <c r="AS206" s="113">
        <f>SUM(5_Signes_de_qualité!D206:AR206)</f>
        <v>11</v>
      </c>
      <c r="AT206" s="120">
        <f t="shared" si="3"/>
        <v>2.71428571428571</v>
      </c>
    </row>
    <row r="207" spans="1:46" ht="14.25">
      <c r="A207" s="112">
        <v>30233</v>
      </c>
      <c r="B207" s="112" t="s">
        <v>368</v>
      </c>
      <c r="C207" s="112" t="s">
        <v>92</v>
      </c>
      <c r="D207" s="112">
        <v>0</v>
      </c>
      <c r="E207" s="112">
        <v>1</v>
      </c>
      <c r="F207" s="112">
        <v>0</v>
      </c>
      <c r="G207" s="112">
        <v>0</v>
      </c>
      <c r="H207" s="112">
        <v>1</v>
      </c>
      <c r="I207" s="112">
        <v>1</v>
      </c>
      <c r="J207" s="112">
        <v>0</v>
      </c>
      <c r="K207" s="112">
        <v>1</v>
      </c>
      <c r="L207" s="112">
        <v>1</v>
      </c>
      <c r="M207" s="112">
        <v>1</v>
      </c>
      <c r="N207" s="112">
        <v>0</v>
      </c>
      <c r="O207" s="112">
        <v>0</v>
      </c>
      <c r="P207" s="112">
        <v>0</v>
      </c>
      <c r="Q207" s="112">
        <v>0</v>
      </c>
      <c r="R207" s="112">
        <v>1</v>
      </c>
      <c r="S207" s="112">
        <v>0</v>
      </c>
      <c r="T207" s="112">
        <v>0</v>
      </c>
      <c r="U207" s="112">
        <v>1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2">
        <v>0</v>
      </c>
      <c r="AB207" s="112">
        <v>0</v>
      </c>
      <c r="AC207" s="112">
        <v>0</v>
      </c>
      <c r="AD207" s="112">
        <v>0</v>
      </c>
      <c r="AE207" s="112">
        <v>0</v>
      </c>
      <c r="AF207" s="112">
        <v>1</v>
      </c>
      <c r="AG207" s="112">
        <v>1</v>
      </c>
      <c r="AH207" s="112">
        <v>0</v>
      </c>
      <c r="AI207" s="112">
        <v>0</v>
      </c>
      <c r="AJ207" s="112">
        <v>0</v>
      </c>
      <c r="AK207" s="112">
        <v>0</v>
      </c>
      <c r="AL207" s="112">
        <v>0</v>
      </c>
      <c r="AM207" s="112">
        <v>1</v>
      </c>
      <c r="AN207" s="112">
        <v>1</v>
      </c>
      <c r="AO207" s="112">
        <v>0</v>
      </c>
      <c r="AP207" s="112">
        <v>0</v>
      </c>
      <c r="AQ207" s="112">
        <v>0</v>
      </c>
      <c r="AR207" s="112">
        <v>0</v>
      </c>
      <c r="AS207" s="113">
        <f>SUM(5_Signes_de_qualité!D207:AR207)</f>
        <v>12</v>
      </c>
      <c r="AT207" s="120">
        <f t="shared" si="3"/>
        <v>3.14285714285714</v>
      </c>
    </row>
    <row r="208" spans="1:46" ht="14.25">
      <c r="A208" s="112">
        <v>30234</v>
      </c>
      <c r="B208" s="112" t="s">
        <v>369</v>
      </c>
      <c r="C208" s="112" t="s">
        <v>92</v>
      </c>
      <c r="D208" s="112">
        <v>0</v>
      </c>
      <c r="E208" s="112">
        <v>1</v>
      </c>
      <c r="F208" s="112">
        <v>0</v>
      </c>
      <c r="G208" s="112">
        <v>0</v>
      </c>
      <c r="H208" s="112">
        <v>1</v>
      </c>
      <c r="I208" s="112">
        <v>1</v>
      </c>
      <c r="J208" s="112">
        <v>0</v>
      </c>
      <c r="K208" s="112">
        <v>0</v>
      </c>
      <c r="L208" s="112">
        <v>1</v>
      </c>
      <c r="M208" s="112">
        <v>1</v>
      </c>
      <c r="N208" s="112">
        <v>0</v>
      </c>
      <c r="O208" s="112">
        <v>0</v>
      </c>
      <c r="P208" s="112">
        <v>0</v>
      </c>
      <c r="Q208" s="112">
        <v>0</v>
      </c>
      <c r="R208" s="112">
        <v>1</v>
      </c>
      <c r="S208" s="112">
        <v>0</v>
      </c>
      <c r="T208" s="112">
        <v>0</v>
      </c>
      <c r="U208" s="112">
        <v>1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0</v>
      </c>
      <c r="AE208" s="112">
        <v>0</v>
      </c>
      <c r="AF208" s="112">
        <v>1</v>
      </c>
      <c r="AG208" s="112">
        <v>1</v>
      </c>
      <c r="AH208" s="112">
        <v>0</v>
      </c>
      <c r="AI208" s="112">
        <v>0</v>
      </c>
      <c r="AJ208" s="112">
        <v>0</v>
      </c>
      <c r="AK208" s="112">
        <v>0</v>
      </c>
      <c r="AL208" s="112">
        <v>0</v>
      </c>
      <c r="AM208" s="112">
        <v>1</v>
      </c>
      <c r="AN208" s="112">
        <v>1</v>
      </c>
      <c r="AO208" s="112">
        <v>0</v>
      </c>
      <c r="AP208" s="112">
        <v>0</v>
      </c>
      <c r="AQ208" s="112">
        <v>0</v>
      </c>
      <c r="AR208" s="112">
        <v>0</v>
      </c>
      <c r="AS208" s="113">
        <f>SUM(5_Signes_de_qualité!D208:AR208)</f>
        <v>11</v>
      </c>
      <c r="AT208" s="120">
        <f t="shared" si="3"/>
        <v>2.71428571428571</v>
      </c>
    </row>
    <row r="209" spans="1:46" ht="14.25">
      <c r="A209" s="112">
        <v>30235</v>
      </c>
      <c r="B209" s="112" t="s">
        <v>370</v>
      </c>
      <c r="C209" s="112" t="s">
        <v>92</v>
      </c>
      <c r="D209" s="112">
        <v>0</v>
      </c>
      <c r="E209" s="112">
        <v>1</v>
      </c>
      <c r="F209" s="112">
        <v>0</v>
      </c>
      <c r="G209" s="112">
        <v>0</v>
      </c>
      <c r="H209" s="112">
        <v>1</v>
      </c>
      <c r="I209" s="112">
        <v>1</v>
      </c>
      <c r="J209" s="112">
        <v>0</v>
      </c>
      <c r="K209" s="112">
        <v>1</v>
      </c>
      <c r="L209" s="112">
        <v>0</v>
      </c>
      <c r="M209" s="112">
        <v>1</v>
      </c>
      <c r="N209" s="112">
        <v>0</v>
      </c>
      <c r="O209" s="112">
        <v>0</v>
      </c>
      <c r="P209" s="112">
        <v>0</v>
      </c>
      <c r="Q209" s="112">
        <v>0</v>
      </c>
      <c r="R209" s="112">
        <v>1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1</v>
      </c>
      <c r="Y209" s="112">
        <v>0</v>
      </c>
      <c r="Z209" s="112">
        <v>0</v>
      </c>
      <c r="AA209" s="112">
        <v>0</v>
      </c>
      <c r="AB209" s="112">
        <v>0</v>
      </c>
      <c r="AC209" s="112">
        <v>0</v>
      </c>
      <c r="AD209" s="112">
        <v>0</v>
      </c>
      <c r="AE209" s="112">
        <v>0</v>
      </c>
      <c r="AF209" s="112">
        <v>0</v>
      </c>
      <c r="AG209" s="112">
        <v>1</v>
      </c>
      <c r="AH209" s="112">
        <v>0</v>
      </c>
      <c r="AI209" s="112">
        <v>0</v>
      </c>
      <c r="AJ209" s="112">
        <v>0</v>
      </c>
      <c r="AK209" s="112">
        <v>0</v>
      </c>
      <c r="AL209" s="112">
        <v>0</v>
      </c>
      <c r="AM209" s="112">
        <v>1</v>
      </c>
      <c r="AN209" s="112">
        <v>1</v>
      </c>
      <c r="AO209" s="112">
        <v>0</v>
      </c>
      <c r="AP209" s="112">
        <v>0</v>
      </c>
      <c r="AQ209" s="112">
        <v>0</v>
      </c>
      <c r="AR209" s="112">
        <v>0</v>
      </c>
      <c r="AS209" s="113">
        <f>SUM(5_Signes_de_qualité!D209:AR209)</f>
        <v>10</v>
      </c>
      <c r="AT209" s="120">
        <f t="shared" si="3"/>
        <v>2.28571428571429</v>
      </c>
    </row>
    <row r="210" spans="1:46" ht="14.25">
      <c r="A210" s="112">
        <v>30240</v>
      </c>
      <c r="B210" s="112" t="s">
        <v>371</v>
      </c>
      <c r="C210" s="112" t="s">
        <v>92</v>
      </c>
      <c r="D210" s="112">
        <v>0</v>
      </c>
      <c r="E210" s="112">
        <v>0</v>
      </c>
      <c r="F210" s="112">
        <v>0</v>
      </c>
      <c r="G210" s="112">
        <v>0</v>
      </c>
      <c r="H210" s="112">
        <v>1</v>
      </c>
      <c r="I210" s="112">
        <v>1</v>
      </c>
      <c r="J210" s="112">
        <v>0</v>
      </c>
      <c r="K210" s="112">
        <v>0</v>
      </c>
      <c r="L210" s="112">
        <v>1</v>
      </c>
      <c r="M210" s="112">
        <v>1</v>
      </c>
      <c r="N210" s="112">
        <v>0</v>
      </c>
      <c r="O210" s="112">
        <v>0</v>
      </c>
      <c r="P210" s="112">
        <v>0</v>
      </c>
      <c r="Q210" s="112">
        <v>0</v>
      </c>
      <c r="R210" s="112">
        <v>1</v>
      </c>
      <c r="S210" s="112">
        <v>0</v>
      </c>
      <c r="T210" s="112">
        <v>0</v>
      </c>
      <c r="U210" s="112">
        <v>1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1</v>
      </c>
      <c r="AG210" s="112">
        <v>1</v>
      </c>
      <c r="AH210" s="112">
        <v>0</v>
      </c>
      <c r="AI210" s="112">
        <v>0</v>
      </c>
      <c r="AJ210" s="112">
        <v>0</v>
      </c>
      <c r="AK210" s="112">
        <v>0</v>
      </c>
      <c r="AL210" s="112">
        <v>0</v>
      </c>
      <c r="AM210" s="112">
        <v>1</v>
      </c>
      <c r="AN210" s="112">
        <v>1</v>
      </c>
      <c r="AO210" s="112">
        <v>0</v>
      </c>
      <c r="AP210" s="112">
        <v>0</v>
      </c>
      <c r="AQ210" s="112">
        <v>0</v>
      </c>
      <c r="AR210" s="112">
        <v>0</v>
      </c>
      <c r="AS210" s="113">
        <f>SUM(5_Signes_de_qualité!D210:AR210)</f>
        <v>10</v>
      </c>
      <c r="AT210" s="120">
        <f t="shared" si="3"/>
        <v>2.28571428571429</v>
      </c>
    </row>
    <row r="211" spans="1:46" ht="14.25">
      <c r="A211" s="112">
        <v>30241</v>
      </c>
      <c r="B211" s="112" t="s">
        <v>372</v>
      </c>
      <c r="C211" s="112" t="s">
        <v>92</v>
      </c>
      <c r="D211" s="112">
        <v>0</v>
      </c>
      <c r="E211" s="112">
        <v>0</v>
      </c>
      <c r="F211" s="112">
        <v>0</v>
      </c>
      <c r="G211" s="112">
        <v>0</v>
      </c>
      <c r="H211" s="112">
        <v>1</v>
      </c>
      <c r="I211" s="112">
        <v>1</v>
      </c>
      <c r="J211" s="112">
        <v>0</v>
      </c>
      <c r="K211" s="112">
        <v>1</v>
      </c>
      <c r="L211" s="112">
        <v>1</v>
      </c>
      <c r="M211" s="112">
        <v>1</v>
      </c>
      <c r="N211" s="112">
        <v>0</v>
      </c>
      <c r="O211" s="112">
        <v>0</v>
      </c>
      <c r="P211" s="112">
        <v>0</v>
      </c>
      <c r="Q211" s="112">
        <v>0</v>
      </c>
      <c r="R211" s="112">
        <v>1</v>
      </c>
      <c r="S211" s="112">
        <v>0</v>
      </c>
      <c r="T211" s="112">
        <v>0</v>
      </c>
      <c r="U211" s="112">
        <v>1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1</v>
      </c>
      <c r="AG211" s="112">
        <v>1</v>
      </c>
      <c r="AH211" s="112">
        <v>0</v>
      </c>
      <c r="AI211" s="112">
        <v>0</v>
      </c>
      <c r="AJ211" s="112">
        <v>0</v>
      </c>
      <c r="AK211" s="112">
        <v>0</v>
      </c>
      <c r="AL211" s="112">
        <v>0</v>
      </c>
      <c r="AM211" s="112">
        <v>1</v>
      </c>
      <c r="AN211" s="112">
        <v>1</v>
      </c>
      <c r="AO211" s="112">
        <v>0</v>
      </c>
      <c r="AP211" s="112">
        <v>0</v>
      </c>
      <c r="AQ211" s="112">
        <v>0</v>
      </c>
      <c r="AR211" s="112">
        <v>0</v>
      </c>
      <c r="AS211" s="113">
        <f>SUM(5_Signes_de_qualité!D211:AR211)</f>
        <v>11</v>
      </c>
      <c r="AT211" s="120">
        <f t="shared" si="3"/>
        <v>2.71428571428571</v>
      </c>
    </row>
    <row r="212" spans="1:46" ht="14.25">
      <c r="A212" s="112">
        <v>30242</v>
      </c>
      <c r="B212" s="112" t="s">
        <v>373</v>
      </c>
      <c r="C212" s="112" t="s">
        <v>92</v>
      </c>
      <c r="D212" s="112">
        <v>0</v>
      </c>
      <c r="E212" s="112">
        <v>1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1</v>
      </c>
      <c r="M212" s="112">
        <v>1</v>
      </c>
      <c r="N212" s="112">
        <v>0</v>
      </c>
      <c r="O212" s="112">
        <v>0</v>
      </c>
      <c r="P212" s="112">
        <v>0</v>
      </c>
      <c r="Q212" s="112">
        <v>0</v>
      </c>
      <c r="R212" s="112">
        <v>1</v>
      </c>
      <c r="S212" s="112">
        <v>0</v>
      </c>
      <c r="T212" s="112">
        <v>0</v>
      </c>
      <c r="U212" s="112">
        <v>1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2">
        <v>0</v>
      </c>
      <c r="AB212" s="112">
        <v>0</v>
      </c>
      <c r="AC212" s="112">
        <v>0</v>
      </c>
      <c r="AD212" s="112">
        <v>0</v>
      </c>
      <c r="AE212" s="112">
        <v>0</v>
      </c>
      <c r="AF212" s="112">
        <v>0</v>
      </c>
      <c r="AG212" s="112">
        <v>1</v>
      </c>
      <c r="AH212" s="112">
        <v>0</v>
      </c>
      <c r="AI212" s="112">
        <v>0</v>
      </c>
      <c r="AJ212" s="112">
        <v>0</v>
      </c>
      <c r="AK212" s="112">
        <v>0</v>
      </c>
      <c r="AL212" s="112">
        <v>0</v>
      </c>
      <c r="AM212" s="112">
        <v>1</v>
      </c>
      <c r="AN212" s="112">
        <v>1</v>
      </c>
      <c r="AO212" s="112">
        <v>0</v>
      </c>
      <c r="AP212" s="112">
        <v>0</v>
      </c>
      <c r="AQ212" s="112">
        <v>0</v>
      </c>
      <c r="AR212" s="112">
        <v>0</v>
      </c>
      <c r="AS212" s="113">
        <f>SUM(5_Signes_de_qualité!D212:AR212)</f>
        <v>8</v>
      </c>
      <c r="AT212" s="120">
        <f t="shared" si="3"/>
        <v>1.42857142857143</v>
      </c>
    </row>
    <row r="213" spans="1:46" ht="14.25">
      <c r="A213" s="112">
        <v>30243</v>
      </c>
      <c r="B213" s="112" t="s">
        <v>374</v>
      </c>
      <c r="C213" s="112" t="s">
        <v>92</v>
      </c>
      <c r="D213" s="112">
        <v>0</v>
      </c>
      <c r="E213" s="112">
        <v>0</v>
      </c>
      <c r="F213" s="112">
        <v>0</v>
      </c>
      <c r="G213" s="112">
        <v>0</v>
      </c>
      <c r="H213" s="112">
        <v>1</v>
      </c>
      <c r="I213" s="112">
        <v>1</v>
      </c>
      <c r="J213" s="112">
        <v>0</v>
      </c>
      <c r="K213" s="112">
        <v>0</v>
      </c>
      <c r="L213" s="112">
        <v>1</v>
      </c>
      <c r="M213" s="112">
        <v>1</v>
      </c>
      <c r="N213" s="112">
        <v>0</v>
      </c>
      <c r="O213" s="112">
        <v>0</v>
      </c>
      <c r="P213" s="112">
        <v>0</v>
      </c>
      <c r="Q213" s="112">
        <v>0</v>
      </c>
      <c r="R213" s="112">
        <v>1</v>
      </c>
      <c r="S213" s="112">
        <v>0</v>
      </c>
      <c r="T213" s="112">
        <v>0</v>
      </c>
      <c r="U213" s="112">
        <v>1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1</v>
      </c>
      <c r="AG213" s="112">
        <v>1</v>
      </c>
      <c r="AH213" s="112">
        <v>0</v>
      </c>
      <c r="AI213" s="112">
        <v>0</v>
      </c>
      <c r="AJ213" s="112">
        <v>0</v>
      </c>
      <c r="AK213" s="112">
        <v>0</v>
      </c>
      <c r="AL213" s="112">
        <v>0</v>
      </c>
      <c r="AM213" s="112">
        <v>1</v>
      </c>
      <c r="AN213" s="112">
        <v>1</v>
      </c>
      <c r="AO213" s="112">
        <v>0</v>
      </c>
      <c r="AP213" s="112">
        <v>0</v>
      </c>
      <c r="AQ213" s="112">
        <v>0</v>
      </c>
      <c r="AR213" s="112">
        <v>0</v>
      </c>
      <c r="AS213" s="113">
        <f>SUM(5_Signes_de_qualité!D213:AR213)</f>
        <v>10</v>
      </c>
      <c r="AT213" s="120">
        <f t="shared" si="3"/>
        <v>2.28571428571429</v>
      </c>
    </row>
    <row r="214" spans="1:46" ht="14.25">
      <c r="A214" s="112">
        <v>30245</v>
      </c>
      <c r="B214" s="112" t="s">
        <v>375</v>
      </c>
      <c r="C214" s="112" t="s">
        <v>92</v>
      </c>
      <c r="D214" s="112">
        <v>0</v>
      </c>
      <c r="E214" s="112">
        <v>1</v>
      </c>
      <c r="F214" s="112">
        <v>0</v>
      </c>
      <c r="G214" s="112">
        <v>0</v>
      </c>
      <c r="H214" s="112">
        <v>1</v>
      </c>
      <c r="I214" s="112">
        <v>1</v>
      </c>
      <c r="J214" s="112">
        <v>0</v>
      </c>
      <c r="K214" s="112">
        <v>1</v>
      </c>
      <c r="L214" s="112">
        <v>1</v>
      </c>
      <c r="M214" s="112">
        <v>1</v>
      </c>
      <c r="N214" s="112">
        <v>0</v>
      </c>
      <c r="O214" s="112">
        <v>0</v>
      </c>
      <c r="P214" s="112">
        <v>0</v>
      </c>
      <c r="Q214" s="112">
        <v>0</v>
      </c>
      <c r="R214" s="112">
        <v>1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1</v>
      </c>
      <c r="Y214" s="112">
        <v>0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12">
        <v>0</v>
      </c>
      <c r="AF214" s="112">
        <v>0</v>
      </c>
      <c r="AG214" s="112">
        <v>1</v>
      </c>
      <c r="AH214" s="112">
        <v>0</v>
      </c>
      <c r="AI214" s="112">
        <v>0</v>
      </c>
      <c r="AJ214" s="112">
        <v>0</v>
      </c>
      <c r="AK214" s="112">
        <v>0</v>
      </c>
      <c r="AL214" s="112">
        <v>0</v>
      </c>
      <c r="AM214" s="112">
        <v>1</v>
      </c>
      <c r="AN214" s="112">
        <v>1</v>
      </c>
      <c r="AO214" s="112">
        <v>0</v>
      </c>
      <c r="AP214" s="112">
        <v>0</v>
      </c>
      <c r="AQ214" s="112">
        <v>0</v>
      </c>
      <c r="AR214" s="112">
        <v>0</v>
      </c>
      <c r="AS214" s="113">
        <f>SUM(5_Signes_de_qualité!D214:AR214)</f>
        <v>11</v>
      </c>
      <c r="AT214" s="120">
        <f t="shared" si="3"/>
        <v>2.71428571428571</v>
      </c>
    </row>
    <row r="215" spans="1:46" ht="14.25">
      <c r="A215" s="112">
        <v>30248</v>
      </c>
      <c r="B215" s="112" t="s">
        <v>376</v>
      </c>
      <c r="C215" s="112" t="s">
        <v>92</v>
      </c>
      <c r="D215" s="112">
        <v>0</v>
      </c>
      <c r="E215" s="112">
        <v>0</v>
      </c>
      <c r="F215" s="112">
        <v>0</v>
      </c>
      <c r="G215" s="112">
        <v>0</v>
      </c>
      <c r="H215" s="112">
        <v>1</v>
      </c>
      <c r="I215" s="112">
        <v>1</v>
      </c>
      <c r="J215" s="112">
        <v>0</v>
      </c>
      <c r="K215" s="112">
        <v>0</v>
      </c>
      <c r="L215" s="112">
        <v>1</v>
      </c>
      <c r="M215" s="112">
        <v>1</v>
      </c>
      <c r="N215" s="112">
        <v>0</v>
      </c>
      <c r="O215" s="112">
        <v>0</v>
      </c>
      <c r="P215" s="112">
        <v>0</v>
      </c>
      <c r="Q215" s="112">
        <v>0</v>
      </c>
      <c r="R215" s="112">
        <v>1</v>
      </c>
      <c r="S215" s="112">
        <v>0</v>
      </c>
      <c r="T215" s="112">
        <v>0</v>
      </c>
      <c r="U215" s="112">
        <v>1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12">
        <v>0</v>
      </c>
      <c r="AF215" s="112">
        <v>1</v>
      </c>
      <c r="AG215" s="112">
        <v>1</v>
      </c>
      <c r="AH215" s="112">
        <v>0</v>
      </c>
      <c r="AI215" s="112">
        <v>0</v>
      </c>
      <c r="AJ215" s="112">
        <v>0</v>
      </c>
      <c r="AK215" s="112">
        <v>0</v>
      </c>
      <c r="AL215" s="112">
        <v>0</v>
      </c>
      <c r="AM215" s="112">
        <v>1</v>
      </c>
      <c r="AN215" s="112">
        <v>1</v>
      </c>
      <c r="AO215" s="112">
        <v>0</v>
      </c>
      <c r="AP215" s="112">
        <v>0</v>
      </c>
      <c r="AQ215" s="112">
        <v>0</v>
      </c>
      <c r="AR215" s="112">
        <v>0</v>
      </c>
      <c r="AS215" s="113">
        <f>SUM(5_Signes_de_qualité!D215:AR215)</f>
        <v>10</v>
      </c>
      <c r="AT215" s="120">
        <f t="shared" si="3"/>
        <v>2.28571428571429</v>
      </c>
    </row>
    <row r="216" spans="1:46" ht="14.25">
      <c r="A216" s="112">
        <v>30249</v>
      </c>
      <c r="B216" s="112" t="s">
        <v>377</v>
      </c>
      <c r="C216" s="112" t="s">
        <v>92</v>
      </c>
      <c r="D216" s="112">
        <v>0</v>
      </c>
      <c r="E216" s="112">
        <v>0</v>
      </c>
      <c r="F216" s="112">
        <v>0</v>
      </c>
      <c r="G216" s="112">
        <v>0</v>
      </c>
      <c r="H216" s="112">
        <v>1</v>
      </c>
      <c r="I216" s="112">
        <v>1</v>
      </c>
      <c r="J216" s="112">
        <v>0</v>
      </c>
      <c r="K216" s="112">
        <v>1</v>
      </c>
      <c r="L216" s="112">
        <v>0</v>
      </c>
      <c r="M216" s="112">
        <v>1</v>
      </c>
      <c r="N216" s="112">
        <v>0</v>
      </c>
      <c r="O216" s="112">
        <v>0</v>
      </c>
      <c r="P216" s="112">
        <v>0</v>
      </c>
      <c r="Q216" s="112">
        <v>0</v>
      </c>
      <c r="R216" s="112">
        <v>1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1</v>
      </c>
      <c r="Y216" s="112">
        <v>0</v>
      </c>
      <c r="Z216" s="112">
        <v>0</v>
      </c>
      <c r="AA216" s="112">
        <v>0</v>
      </c>
      <c r="AB216" s="112">
        <v>0</v>
      </c>
      <c r="AC216" s="112">
        <v>0</v>
      </c>
      <c r="AD216" s="112">
        <v>0</v>
      </c>
      <c r="AE216" s="112">
        <v>0</v>
      </c>
      <c r="AF216" s="112">
        <v>0</v>
      </c>
      <c r="AG216" s="112">
        <v>1</v>
      </c>
      <c r="AH216" s="112">
        <v>0</v>
      </c>
      <c r="AI216" s="112">
        <v>0</v>
      </c>
      <c r="AJ216" s="112">
        <v>0</v>
      </c>
      <c r="AK216" s="112">
        <v>0</v>
      </c>
      <c r="AL216" s="112">
        <v>0</v>
      </c>
      <c r="AM216" s="112">
        <v>1</v>
      </c>
      <c r="AN216" s="112">
        <v>1</v>
      </c>
      <c r="AO216" s="112">
        <v>0</v>
      </c>
      <c r="AP216" s="112">
        <v>0</v>
      </c>
      <c r="AQ216" s="112">
        <v>0</v>
      </c>
      <c r="AR216" s="112">
        <v>0</v>
      </c>
      <c r="AS216" s="113">
        <f>SUM(5_Signes_de_qualité!D216:AR216)</f>
        <v>9</v>
      </c>
      <c r="AT216" s="120">
        <f t="shared" si="3"/>
        <v>1.85714285714286</v>
      </c>
    </row>
    <row r="217" spans="1:46" ht="14.25">
      <c r="A217" s="112">
        <v>30250</v>
      </c>
      <c r="B217" s="112" t="s">
        <v>378</v>
      </c>
      <c r="C217" s="112" t="s">
        <v>92</v>
      </c>
      <c r="D217" s="112">
        <v>0</v>
      </c>
      <c r="E217" s="112">
        <v>0</v>
      </c>
      <c r="F217" s="112">
        <v>0</v>
      </c>
      <c r="G217" s="112">
        <v>0</v>
      </c>
      <c r="H217" s="112">
        <v>1</v>
      </c>
      <c r="I217" s="112">
        <v>1</v>
      </c>
      <c r="J217" s="112">
        <v>0</v>
      </c>
      <c r="K217" s="112">
        <v>0</v>
      </c>
      <c r="L217" s="112">
        <v>1</v>
      </c>
      <c r="M217" s="112">
        <v>1</v>
      </c>
      <c r="N217" s="112">
        <v>0</v>
      </c>
      <c r="O217" s="112">
        <v>0</v>
      </c>
      <c r="P217" s="112">
        <v>0</v>
      </c>
      <c r="Q217" s="112">
        <v>0</v>
      </c>
      <c r="R217" s="112">
        <v>1</v>
      </c>
      <c r="S217" s="112">
        <v>0</v>
      </c>
      <c r="T217" s="112">
        <v>0</v>
      </c>
      <c r="U217" s="112">
        <v>1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112">
        <v>0</v>
      </c>
      <c r="AD217" s="112">
        <v>0</v>
      </c>
      <c r="AE217" s="112">
        <v>0</v>
      </c>
      <c r="AF217" s="112">
        <v>0</v>
      </c>
      <c r="AG217" s="112">
        <v>1</v>
      </c>
      <c r="AH217" s="112">
        <v>0</v>
      </c>
      <c r="AI217" s="112">
        <v>0</v>
      </c>
      <c r="AJ217" s="112">
        <v>0</v>
      </c>
      <c r="AK217" s="112">
        <v>0</v>
      </c>
      <c r="AL217" s="112">
        <v>0</v>
      </c>
      <c r="AM217" s="112">
        <v>1</v>
      </c>
      <c r="AN217" s="112">
        <v>1</v>
      </c>
      <c r="AO217" s="112">
        <v>0</v>
      </c>
      <c r="AP217" s="112">
        <v>0</v>
      </c>
      <c r="AQ217" s="112">
        <v>0</v>
      </c>
      <c r="AR217" s="112">
        <v>0</v>
      </c>
      <c r="AS217" s="113">
        <f>SUM(5_Signes_de_qualité!D217:AR217)</f>
        <v>9</v>
      </c>
      <c r="AT217" s="120">
        <f t="shared" si="3"/>
        <v>1.85714285714286</v>
      </c>
    </row>
    <row r="218" spans="1:46" ht="14.25">
      <c r="A218" s="112">
        <v>30255</v>
      </c>
      <c r="B218" s="112" t="s">
        <v>379</v>
      </c>
      <c r="C218" s="112" t="s">
        <v>92</v>
      </c>
      <c r="D218" s="112">
        <v>0</v>
      </c>
      <c r="E218" s="112">
        <v>1</v>
      </c>
      <c r="F218" s="112">
        <v>0</v>
      </c>
      <c r="G218" s="112">
        <v>0</v>
      </c>
      <c r="H218" s="112">
        <v>1</v>
      </c>
      <c r="I218" s="112">
        <v>1</v>
      </c>
      <c r="J218" s="112">
        <v>0</v>
      </c>
      <c r="K218" s="112">
        <v>1</v>
      </c>
      <c r="L218" s="112">
        <v>1</v>
      </c>
      <c r="M218" s="112">
        <v>1</v>
      </c>
      <c r="N218" s="112">
        <v>0</v>
      </c>
      <c r="O218" s="112">
        <v>0</v>
      </c>
      <c r="P218" s="112">
        <v>0</v>
      </c>
      <c r="Q218" s="112">
        <v>0</v>
      </c>
      <c r="R218" s="112">
        <v>1</v>
      </c>
      <c r="S218" s="112">
        <v>0</v>
      </c>
      <c r="T218" s="112">
        <v>0</v>
      </c>
      <c r="U218" s="112">
        <v>1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12">
        <v>0</v>
      </c>
      <c r="AF218" s="112">
        <v>0</v>
      </c>
      <c r="AG218" s="112">
        <v>1</v>
      </c>
      <c r="AH218" s="112">
        <v>0</v>
      </c>
      <c r="AI218" s="112">
        <v>0</v>
      </c>
      <c r="AJ218" s="112">
        <v>0</v>
      </c>
      <c r="AK218" s="112">
        <v>0</v>
      </c>
      <c r="AL218" s="112">
        <v>0</v>
      </c>
      <c r="AM218" s="112">
        <v>1</v>
      </c>
      <c r="AN218" s="112">
        <v>1</v>
      </c>
      <c r="AO218" s="112">
        <v>0</v>
      </c>
      <c r="AP218" s="112">
        <v>0</v>
      </c>
      <c r="AQ218" s="112">
        <v>0</v>
      </c>
      <c r="AR218" s="112">
        <v>0</v>
      </c>
      <c r="AS218" s="113">
        <f>SUM(5_Signes_de_qualité!D218:AR218)</f>
        <v>11</v>
      </c>
      <c r="AT218" s="120">
        <f t="shared" si="3"/>
        <v>2.71428571428571</v>
      </c>
    </row>
    <row r="219" spans="1:46" ht="14.25">
      <c r="A219" s="112">
        <v>30256</v>
      </c>
      <c r="B219" s="112" t="s">
        <v>380</v>
      </c>
      <c r="C219" s="112" t="s">
        <v>92</v>
      </c>
      <c r="D219" s="112">
        <v>0</v>
      </c>
      <c r="E219" s="112">
        <v>1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1</v>
      </c>
      <c r="M219" s="112">
        <v>1</v>
      </c>
      <c r="N219" s="112">
        <v>0</v>
      </c>
      <c r="O219" s="112">
        <v>0</v>
      </c>
      <c r="P219" s="112">
        <v>0</v>
      </c>
      <c r="Q219" s="112">
        <v>0</v>
      </c>
      <c r="R219" s="112">
        <v>1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1</v>
      </c>
      <c r="Y219" s="112">
        <v>1</v>
      </c>
      <c r="Z219" s="112">
        <v>1</v>
      </c>
      <c r="AA219" s="112">
        <v>0</v>
      </c>
      <c r="AB219" s="112">
        <v>0</v>
      </c>
      <c r="AC219" s="112">
        <v>1</v>
      </c>
      <c r="AD219" s="112">
        <v>0</v>
      </c>
      <c r="AE219" s="112">
        <v>0</v>
      </c>
      <c r="AF219" s="112">
        <v>0</v>
      </c>
      <c r="AG219" s="112">
        <v>1</v>
      </c>
      <c r="AH219" s="112">
        <v>0</v>
      </c>
      <c r="AI219" s="112">
        <v>0</v>
      </c>
      <c r="AJ219" s="112">
        <v>0</v>
      </c>
      <c r="AK219" s="112">
        <v>0</v>
      </c>
      <c r="AL219" s="112">
        <v>0</v>
      </c>
      <c r="AM219" s="112">
        <v>1</v>
      </c>
      <c r="AN219" s="112">
        <v>1</v>
      </c>
      <c r="AO219" s="112">
        <v>0</v>
      </c>
      <c r="AP219" s="112">
        <v>0</v>
      </c>
      <c r="AQ219" s="112">
        <v>0</v>
      </c>
      <c r="AR219" s="112">
        <v>0</v>
      </c>
      <c r="AS219" s="113">
        <f>SUM(5_Signes_de_qualité!D219:AR219)</f>
        <v>11</v>
      </c>
      <c r="AT219" s="120">
        <f t="shared" si="3"/>
        <v>2.71428571428571</v>
      </c>
    </row>
    <row r="220" spans="1:46" ht="14.25">
      <c r="A220" s="112">
        <v>30260</v>
      </c>
      <c r="B220" s="112" t="s">
        <v>381</v>
      </c>
      <c r="C220" s="112" t="s">
        <v>92</v>
      </c>
      <c r="D220" s="112">
        <v>0</v>
      </c>
      <c r="E220" s="112">
        <v>1</v>
      </c>
      <c r="F220" s="112">
        <v>0</v>
      </c>
      <c r="G220" s="112">
        <v>0</v>
      </c>
      <c r="H220" s="112">
        <v>1</v>
      </c>
      <c r="I220" s="112">
        <v>1</v>
      </c>
      <c r="J220" s="112">
        <v>0</v>
      </c>
      <c r="K220" s="112">
        <v>0</v>
      </c>
      <c r="L220" s="112">
        <v>0</v>
      </c>
      <c r="M220" s="112">
        <v>1</v>
      </c>
      <c r="N220" s="112">
        <v>0</v>
      </c>
      <c r="O220" s="112">
        <v>0</v>
      </c>
      <c r="P220" s="112">
        <v>0</v>
      </c>
      <c r="Q220" s="112">
        <v>0</v>
      </c>
      <c r="R220" s="112">
        <v>1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1</v>
      </c>
      <c r="Y220" s="112">
        <v>1</v>
      </c>
      <c r="Z220" s="112">
        <v>1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2">
        <v>1</v>
      </c>
      <c r="AH220" s="112">
        <v>0</v>
      </c>
      <c r="AI220" s="112">
        <v>0</v>
      </c>
      <c r="AJ220" s="112">
        <v>0</v>
      </c>
      <c r="AK220" s="112">
        <v>0</v>
      </c>
      <c r="AL220" s="112">
        <v>0</v>
      </c>
      <c r="AM220" s="112">
        <v>1</v>
      </c>
      <c r="AN220" s="112">
        <v>1</v>
      </c>
      <c r="AO220" s="112">
        <v>0</v>
      </c>
      <c r="AP220" s="112">
        <v>0</v>
      </c>
      <c r="AQ220" s="112">
        <v>0</v>
      </c>
      <c r="AR220" s="112">
        <v>0</v>
      </c>
      <c r="AS220" s="113">
        <f>SUM(5_Signes_de_qualité!D220:AR220)</f>
        <v>11</v>
      </c>
      <c r="AT220" s="120">
        <f t="shared" si="3"/>
        <v>2.71428571428571</v>
      </c>
    </row>
    <row r="221" spans="1:46" ht="14.25">
      <c r="A221" s="112">
        <v>30259</v>
      </c>
      <c r="B221" s="112" t="s">
        <v>382</v>
      </c>
      <c r="C221" s="112" t="s">
        <v>92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1</v>
      </c>
      <c r="J221" s="112">
        <v>0</v>
      </c>
      <c r="K221" s="112">
        <v>0</v>
      </c>
      <c r="L221" s="112">
        <v>1</v>
      </c>
      <c r="M221" s="112">
        <v>1</v>
      </c>
      <c r="N221" s="112">
        <v>0</v>
      </c>
      <c r="O221" s="112">
        <v>0</v>
      </c>
      <c r="P221" s="112">
        <v>0</v>
      </c>
      <c r="Q221" s="112">
        <v>0</v>
      </c>
      <c r="R221" s="112">
        <v>1</v>
      </c>
      <c r="S221" s="112">
        <v>0</v>
      </c>
      <c r="T221" s="112">
        <v>0</v>
      </c>
      <c r="U221" s="112">
        <v>1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0</v>
      </c>
      <c r="AC221" s="112">
        <v>0</v>
      </c>
      <c r="AD221" s="112">
        <v>0</v>
      </c>
      <c r="AE221" s="112">
        <v>0</v>
      </c>
      <c r="AF221" s="112">
        <v>0</v>
      </c>
      <c r="AG221" s="112">
        <v>1</v>
      </c>
      <c r="AH221" s="112">
        <v>0</v>
      </c>
      <c r="AI221" s="112">
        <v>0</v>
      </c>
      <c r="AJ221" s="112">
        <v>0</v>
      </c>
      <c r="AK221" s="112">
        <v>0</v>
      </c>
      <c r="AL221" s="112">
        <v>0</v>
      </c>
      <c r="AM221" s="112">
        <v>1</v>
      </c>
      <c r="AN221" s="112">
        <v>1</v>
      </c>
      <c r="AO221" s="112">
        <v>0</v>
      </c>
      <c r="AP221" s="112">
        <v>0</v>
      </c>
      <c r="AQ221" s="112">
        <v>0</v>
      </c>
      <c r="AR221" s="112">
        <v>0</v>
      </c>
      <c r="AS221" s="113">
        <f>SUM(5_Signes_de_qualité!D221:AR221)</f>
        <v>9</v>
      </c>
      <c r="AT221" s="120">
        <f t="shared" si="3"/>
        <v>1.85714285714286</v>
      </c>
    </row>
    <row r="222" spans="1:46" ht="14.25">
      <c r="A222" s="112">
        <v>30261</v>
      </c>
      <c r="B222" s="112" t="s">
        <v>383</v>
      </c>
      <c r="C222" s="112" t="s">
        <v>92</v>
      </c>
      <c r="D222" s="112">
        <v>0</v>
      </c>
      <c r="E222" s="112">
        <v>0</v>
      </c>
      <c r="F222" s="112">
        <v>0</v>
      </c>
      <c r="G222" s="112">
        <v>0</v>
      </c>
      <c r="H222" s="112">
        <v>1</v>
      </c>
      <c r="I222" s="112">
        <v>1</v>
      </c>
      <c r="J222" s="112">
        <v>0</v>
      </c>
      <c r="K222" s="112">
        <v>0</v>
      </c>
      <c r="L222" s="112">
        <v>1</v>
      </c>
      <c r="M222" s="112">
        <v>1</v>
      </c>
      <c r="N222" s="112">
        <v>0</v>
      </c>
      <c r="O222" s="112">
        <v>0</v>
      </c>
      <c r="P222" s="112">
        <v>0</v>
      </c>
      <c r="Q222" s="112">
        <v>0</v>
      </c>
      <c r="R222" s="112">
        <v>1</v>
      </c>
      <c r="S222" s="112">
        <v>0</v>
      </c>
      <c r="T222" s="112">
        <v>0</v>
      </c>
      <c r="U222" s="112">
        <v>1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112">
        <v>0</v>
      </c>
      <c r="AD222" s="112">
        <v>0</v>
      </c>
      <c r="AE222" s="112">
        <v>0</v>
      </c>
      <c r="AF222" s="112">
        <v>0</v>
      </c>
      <c r="AG222" s="112">
        <v>1</v>
      </c>
      <c r="AH222" s="112">
        <v>0</v>
      </c>
      <c r="AI222" s="112">
        <v>0</v>
      </c>
      <c r="AJ222" s="112">
        <v>0</v>
      </c>
      <c r="AK222" s="112">
        <v>0</v>
      </c>
      <c r="AL222" s="112">
        <v>0</v>
      </c>
      <c r="AM222" s="112">
        <v>1</v>
      </c>
      <c r="AN222" s="112">
        <v>1</v>
      </c>
      <c r="AO222" s="112">
        <v>0</v>
      </c>
      <c r="AP222" s="112">
        <v>0</v>
      </c>
      <c r="AQ222" s="112">
        <v>0</v>
      </c>
      <c r="AR222" s="112">
        <v>0</v>
      </c>
      <c r="AS222" s="113">
        <f>SUM(5_Signes_de_qualité!D222:AR222)</f>
        <v>9</v>
      </c>
      <c r="AT222" s="120">
        <f t="shared" si="3"/>
        <v>1.85714285714286</v>
      </c>
    </row>
    <row r="223" spans="1:46" ht="14.25">
      <c r="A223" s="112">
        <v>30262</v>
      </c>
      <c r="B223" s="112" t="s">
        <v>384</v>
      </c>
      <c r="C223" s="112" t="s">
        <v>92</v>
      </c>
      <c r="D223" s="112">
        <v>0</v>
      </c>
      <c r="E223" s="112">
        <v>1</v>
      </c>
      <c r="F223" s="112">
        <v>0</v>
      </c>
      <c r="G223" s="112">
        <v>0</v>
      </c>
      <c r="H223" s="112">
        <v>1</v>
      </c>
      <c r="I223" s="112">
        <v>1</v>
      </c>
      <c r="J223" s="112">
        <v>0</v>
      </c>
      <c r="K223" s="112">
        <v>0</v>
      </c>
      <c r="L223" s="112">
        <v>0</v>
      </c>
      <c r="M223" s="112">
        <v>1</v>
      </c>
      <c r="N223" s="112">
        <v>0</v>
      </c>
      <c r="O223" s="112">
        <v>0</v>
      </c>
      <c r="P223" s="112">
        <v>0</v>
      </c>
      <c r="Q223" s="112">
        <v>0</v>
      </c>
      <c r="R223" s="112">
        <v>1</v>
      </c>
      <c r="S223" s="112">
        <v>0</v>
      </c>
      <c r="T223" s="112">
        <v>0</v>
      </c>
      <c r="U223" s="112">
        <v>1</v>
      </c>
      <c r="V223" s="112">
        <v>0</v>
      </c>
      <c r="W223" s="112">
        <v>0</v>
      </c>
      <c r="X223" s="112">
        <v>0</v>
      </c>
      <c r="Y223" s="112">
        <v>0</v>
      </c>
      <c r="Z223" s="112">
        <v>0</v>
      </c>
      <c r="AA223" s="112">
        <v>0</v>
      </c>
      <c r="AB223" s="112">
        <v>0</v>
      </c>
      <c r="AC223" s="112">
        <v>0</v>
      </c>
      <c r="AD223" s="112">
        <v>0</v>
      </c>
      <c r="AE223" s="112">
        <v>0</v>
      </c>
      <c r="AF223" s="112">
        <v>1</v>
      </c>
      <c r="AG223" s="112">
        <v>1</v>
      </c>
      <c r="AH223" s="112">
        <v>0</v>
      </c>
      <c r="AI223" s="112">
        <v>0</v>
      </c>
      <c r="AJ223" s="112">
        <v>0</v>
      </c>
      <c r="AK223" s="112">
        <v>0</v>
      </c>
      <c r="AL223" s="112">
        <v>0</v>
      </c>
      <c r="AM223" s="112">
        <v>1</v>
      </c>
      <c r="AN223" s="112">
        <v>1</v>
      </c>
      <c r="AO223" s="112">
        <v>0</v>
      </c>
      <c r="AP223" s="112">
        <v>0</v>
      </c>
      <c r="AQ223" s="112">
        <v>0</v>
      </c>
      <c r="AR223" s="112">
        <v>0</v>
      </c>
      <c r="AS223" s="113">
        <f>SUM(5_Signes_de_qualité!D223:AR223)</f>
        <v>10</v>
      </c>
      <c r="AT223" s="120">
        <f t="shared" si="3"/>
        <v>2.28571428571429</v>
      </c>
    </row>
    <row r="224" spans="1:46" ht="14.25">
      <c r="A224" s="112">
        <v>30263</v>
      </c>
      <c r="B224" s="112" t="s">
        <v>385</v>
      </c>
      <c r="C224" s="112" t="s">
        <v>92</v>
      </c>
      <c r="D224" s="112">
        <v>0</v>
      </c>
      <c r="E224" s="112">
        <v>1</v>
      </c>
      <c r="F224" s="112">
        <v>0</v>
      </c>
      <c r="G224" s="112">
        <v>0</v>
      </c>
      <c r="H224" s="112">
        <v>1</v>
      </c>
      <c r="I224" s="112">
        <v>1</v>
      </c>
      <c r="J224" s="112">
        <v>0</v>
      </c>
      <c r="K224" s="112">
        <v>0</v>
      </c>
      <c r="L224" s="112">
        <v>0</v>
      </c>
      <c r="M224" s="112">
        <v>1</v>
      </c>
      <c r="N224" s="112">
        <v>0</v>
      </c>
      <c r="O224" s="112">
        <v>0</v>
      </c>
      <c r="P224" s="112">
        <v>0</v>
      </c>
      <c r="Q224" s="112">
        <v>0</v>
      </c>
      <c r="R224" s="112">
        <v>1</v>
      </c>
      <c r="S224" s="112">
        <v>0</v>
      </c>
      <c r="T224" s="112">
        <v>0</v>
      </c>
      <c r="U224" s="112">
        <v>1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2">
        <v>0</v>
      </c>
      <c r="AB224" s="112">
        <v>0</v>
      </c>
      <c r="AC224" s="112">
        <v>0</v>
      </c>
      <c r="AD224" s="112">
        <v>0</v>
      </c>
      <c r="AE224" s="112">
        <v>0</v>
      </c>
      <c r="AF224" s="112">
        <v>0</v>
      </c>
      <c r="AG224" s="112">
        <v>1</v>
      </c>
      <c r="AH224" s="112">
        <v>1</v>
      </c>
      <c r="AI224" s="112">
        <v>1</v>
      </c>
      <c r="AJ224" s="112">
        <v>0</v>
      </c>
      <c r="AK224" s="112">
        <v>0</v>
      </c>
      <c r="AL224" s="112">
        <v>0</v>
      </c>
      <c r="AM224" s="112">
        <v>1</v>
      </c>
      <c r="AN224" s="112">
        <v>1</v>
      </c>
      <c r="AO224" s="112">
        <v>0</v>
      </c>
      <c r="AP224" s="112">
        <v>0</v>
      </c>
      <c r="AQ224" s="112">
        <v>0</v>
      </c>
      <c r="AR224" s="112">
        <v>0</v>
      </c>
      <c r="AS224" s="113">
        <f>SUM(5_Signes_de_qualité!D224:AR224)</f>
        <v>11</v>
      </c>
      <c r="AT224" s="120">
        <f t="shared" si="3"/>
        <v>2.71428571428571</v>
      </c>
    </row>
    <row r="225" spans="1:46" ht="14.25">
      <c r="A225" s="112">
        <v>30264</v>
      </c>
      <c r="B225" s="112" t="s">
        <v>386</v>
      </c>
      <c r="C225" s="112" t="s">
        <v>92</v>
      </c>
      <c r="D225" s="112">
        <v>0</v>
      </c>
      <c r="E225" s="112">
        <v>0</v>
      </c>
      <c r="F225" s="112">
        <v>0</v>
      </c>
      <c r="G225" s="112">
        <v>0</v>
      </c>
      <c r="H225" s="112">
        <v>1</v>
      </c>
      <c r="I225" s="112">
        <v>1</v>
      </c>
      <c r="J225" s="112">
        <v>0</v>
      </c>
      <c r="K225" s="112">
        <v>0</v>
      </c>
      <c r="L225" s="112">
        <v>0</v>
      </c>
      <c r="M225" s="112">
        <v>1</v>
      </c>
      <c r="N225" s="112">
        <v>0</v>
      </c>
      <c r="O225" s="112">
        <v>0</v>
      </c>
      <c r="P225" s="112">
        <v>0</v>
      </c>
      <c r="Q225" s="112">
        <v>0</v>
      </c>
      <c r="R225" s="112">
        <v>1</v>
      </c>
      <c r="S225" s="112">
        <v>0</v>
      </c>
      <c r="T225" s="112">
        <v>0</v>
      </c>
      <c r="U225" s="112">
        <v>1</v>
      </c>
      <c r="V225" s="112">
        <v>0</v>
      </c>
      <c r="W225" s="112">
        <v>0</v>
      </c>
      <c r="X225" s="112">
        <v>0</v>
      </c>
      <c r="Y225" s="112">
        <v>0</v>
      </c>
      <c r="Z225" s="112">
        <v>0</v>
      </c>
      <c r="AA225" s="112">
        <v>0</v>
      </c>
      <c r="AB225" s="112">
        <v>0</v>
      </c>
      <c r="AC225" s="112">
        <v>0</v>
      </c>
      <c r="AD225" s="112">
        <v>0</v>
      </c>
      <c r="AE225" s="112">
        <v>0</v>
      </c>
      <c r="AF225" s="112">
        <v>1</v>
      </c>
      <c r="AG225" s="112">
        <v>1</v>
      </c>
      <c r="AH225" s="112">
        <v>0</v>
      </c>
      <c r="AI225" s="112">
        <v>0</v>
      </c>
      <c r="AJ225" s="112">
        <v>0</v>
      </c>
      <c r="AK225" s="112">
        <v>0</v>
      </c>
      <c r="AL225" s="112">
        <v>0</v>
      </c>
      <c r="AM225" s="112">
        <v>1</v>
      </c>
      <c r="AN225" s="112">
        <v>1</v>
      </c>
      <c r="AO225" s="112">
        <v>0</v>
      </c>
      <c r="AP225" s="112">
        <v>0</v>
      </c>
      <c r="AQ225" s="112">
        <v>0</v>
      </c>
      <c r="AR225" s="112">
        <v>0</v>
      </c>
      <c r="AS225" s="113">
        <f>SUM(5_Signes_de_qualité!D225:AR225)</f>
        <v>9</v>
      </c>
      <c r="AT225" s="120">
        <f t="shared" si="3"/>
        <v>1.85714285714286</v>
      </c>
    </row>
    <row r="226" spans="1:46" ht="14.25">
      <c r="A226" s="112">
        <v>30265</v>
      </c>
      <c r="B226" s="112" t="s">
        <v>387</v>
      </c>
      <c r="C226" s="112" t="s">
        <v>92</v>
      </c>
      <c r="D226" s="112">
        <v>0</v>
      </c>
      <c r="E226" s="112">
        <v>0</v>
      </c>
      <c r="F226" s="112">
        <v>0</v>
      </c>
      <c r="G226" s="112">
        <v>0</v>
      </c>
      <c r="H226" s="112">
        <v>1</v>
      </c>
      <c r="I226" s="112">
        <v>1</v>
      </c>
      <c r="J226" s="112">
        <v>0</v>
      </c>
      <c r="K226" s="112">
        <v>0</v>
      </c>
      <c r="L226" s="112">
        <v>0</v>
      </c>
      <c r="M226" s="112">
        <v>1</v>
      </c>
      <c r="N226" s="112">
        <v>0</v>
      </c>
      <c r="O226" s="112">
        <v>0</v>
      </c>
      <c r="P226" s="112">
        <v>0</v>
      </c>
      <c r="Q226" s="112">
        <v>0</v>
      </c>
      <c r="R226" s="112">
        <v>1</v>
      </c>
      <c r="S226" s="112">
        <v>0</v>
      </c>
      <c r="T226" s="112">
        <v>0</v>
      </c>
      <c r="U226" s="112">
        <v>1</v>
      </c>
      <c r="V226" s="112">
        <v>0</v>
      </c>
      <c r="W226" s="112">
        <v>0</v>
      </c>
      <c r="X226" s="112">
        <v>0</v>
      </c>
      <c r="Y226" s="112">
        <v>0</v>
      </c>
      <c r="Z226" s="112">
        <v>0</v>
      </c>
      <c r="AA226" s="112">
        <v>0</v>
      </c>
      <c r="AB226" s="112">
        <v>0</v>
      </c>
      <c r="AC226" s="112">
        <v>0</v>
      </c>
      <c r="AD226" s="112">
        <v>0</v>
      </c>
      <c r="AE226" s="112">
        <v>0</v>
      </c>
      <c r="AF226" s="112">
        <v>1</v>
      </c>
      <c r="AG226" s="112">
        <v>1</v>
      </c>
      <c r="AH226" s="112">
        <v>0</v>
      </c>
      <c r="AI226" s="112">
        <v>0</v>
      </c>
      <c r="AJ226" s="112">
        <v>0</v>
      </c>
      <c r="AK226" s="112">
        <v>0</v>
      </c>
      <c r="AL226" s="112">
        <v>0</v>
      </c>
      <c r="AM226" s="112">
        <v>1</v>
      </c>
      <c r="AN226" s="112">
        <v>1</v>
      </c>
      <c r="AO226" s="112">
        <v>0</v>
      </c>
      <c r="AP226" s="112">
        <v>0</v>
      </c>
      <c r="AQ226" s="112">
        <v>0</v>
      </c>
      <c r="AR226" s="112">
        <v>0</v>
      </c>
      <c r="AS226" s="113">
        <f>SUM(5_Signes_de_qualité!D226:AR226)</f>
        <v>9</v>
      </c>
      <c r="AT226" s="120">
        <f t="shared" si="3"/>
        <v>1.85714285714286</v>
      </c>
    </row>
    <row r="227" spans="1:46" ht="14.25">
      <c r="A227" s="112">
        <v>30267</v>
      </c>
      <c r="B227" s="112" t="s">
        <v>388</v>
      </c>
      <c r="C227" s="112" t="s">
        <v>92</v>
      </c>
      <c r="D227" s="112">
        <v>0</v>
      </c>
      <c r="E227" s="112">
        <v>0</v>
      </c>
      <c r="F227" s="112">
        <v>0</v>
      </c>
      <c r="G227" s="112">
        <v>0</v>
      </c>
      <c r="H227" s="112">
        <v>1</v>
      </c>
      <c r="I227" s="112">
        <v>1</v>
      </c>
      <c r="J227" s="112">
        <v>0</v>
      </c>
      <c r="K227" s="112">
        <v>0</v>
      </c>
      <c r="L227" s="112">
        <v>1</v>
      </c>
      <c r="M227" s="112">
        <v>1</v>
      </c>
      <c r="N227" s="112">
        <v>0</v>
      </c>
      <c r="O227" s="112">
        <v>0</v>
      </c>
      <c r="P227" s="112">
        <v>0</v>
      </c>
      <c r="Q227" s="112">
        <v>0</v>
      </c>
      <c r="R227" s="112">
        <v>1</v>
      </c>
      <c r="S227" s="112">
        <v>0</v>
      </c>
      <c r="T227" s="112">
        <v>0</v>
      </c>
      <c r="U227" s="112">
        <v>1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2">
        <v>0</v>
      </c>
      <c r="AB227" s="112">
        <v>0</v>
      </c>
      <c r="AC227" s="112">
        <v>0</v>
      </c>
      <c r="AD227" s="112">
        <v>0</v>
      </c>
      <c r="AE227" s="112">
        <v>0</v>
      </c>
      <c r="AF227" s="112">
        <v>1</v>
      </c>
      <c r="AG227" s="112">
        <v>1</v>
      </c>
      <c r="AH227" s="112">
        <v>0</v>
      </c>
      <c r="AI227" s="112">
        <v>0</v>
      </c>
      <c r="AJ227" s="112">
        <v>0</v>
      </c>
      <c r="AK227" s="112">
        <v>0</v>
      </c>
      <c r="AL227" s="112">
        <v>0</v>
      </c>
      <c r="AM227" s="112">
        <v>1</v>
      </c>
      <c r="AN227" s="112">
        <v>1</v>
      </c>
      <c r="AO227" s="112">
        <v>0</v>
      </c>
      <c r="AP227" s="112">
        <v>0</v>
      </c>
      <c r="AQ227" s="112">
        <v>0</v>
      </c>
      <c r="AR227" s="112">
        <v>0</v>
      </c>
      <c r="AS227" s="113">
        <f>SUM(5_Signes_de_qualité!D227:AR227)</f>
        <v>10</v>
      </c>
      <c r="AT227" s="120">
        <f t="shared" si="3"/>
        <v>2.28571428571429</v>
      </c>
    </row>
    <row r="228" spans="1:46" ht="14.25">
      <c r="A228" s="112">
        <v>30271</v>
      </c>
      <c r="B228" s="112" t="s">
        <v>389</v>
      </c>
      <c r="C228" s="112" t="s">
        <v>92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1</v>
      </c>
      <c r="M228" s="112">
        <v>1</v>
      </c>
      <c r="N228" s="112">
        <v>0</v>
      </c>
      <c r="O228" s="112">
        <v>0</v>
      </c>
      <c r="P228" s="112">
        <v>0</v>
      </c>
      <c r="Q228" s="112">
        <v>0</v>
      </c>
      <c r="R228" s="112">
        <v>1</v>
      </c>
      <c r="S228" s="112">
        <v>0</v>
      </c>
      <c r="T228" s="112">
        <v>0</v>
      </c>
      <c r="U228" s="112">
        <v>1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2">
        <v>0</v>
      </c>
      <c r="AB228" s="112">
        <v>0</v>
      </c>
      <c r="AC228" s="112">
        <v>0</v>
      </c>
      <c r="AD228" s="112">
        <v>0</v>
      </c>
      <c r="AE228" s="112">
        <v>0</v>
      </c>
      <c r="AF228" s="112">
        <v>0</v>
      </c>
      <c r="AG228" s="112">
        <v>1</v>
      </c>
      <c r="AH228" s="112">
        <v>0</v>
      </c>
      <c r="AI228" s="112">
        <v>0</v>
      </c>
      <c r="AJ228" s="112">
        <v>0</v>
      </c>
      <c r="AK228" s="112">
        <v>0</v>
      </c>
      <c r="AL228" s="112">
        <v>0</v>
      </c>
      <c r="AM228" s="112">
        <v>1</v>
      </c>
      <c r="AN228" s="112">
        <v>1</v>
      </c>
      <c r="AO228" s="112">
        <v>0</v>
      </c>
      <c r="AP228" s="112">
        <v>0</v>
      </c>
      <c r="AQ228" s="112">
        <v>0</v>
      </c>
      <c r="AR228" s="112">
        <v>0</v>
      </c>
      <c r="AS228" s="113">
        <f>SUM(5_Signes_de_qualité!D228:AR228)</f>
        <v>7</v>
      </c>
      <c r="AT228" s="123">
        <f t="shared" si="3"/>
        <v>1</v>
      </c>
    </row>
    <row r="229" spans="1:46" ht="14.25">
      <c r="A229" s="112">
        <v>30275</v>
      </c>
      <c r="B229" s="112" t="s">
        <v>390</v>
      </c>
      <c r="C229" s="112" t="s">
        <v>92</v>
      </c>
      <c r="D229" s="112">
        <v>0</v>
      </c>
      <c r="E229" s="112">
        <v>1</v>
      </c>
      <c r="F229" s="112">
        <v>0</v>
      </c>
      <c r="G229" s="112">
        <v>0</v>
      </c>
      <c r="H229" s="112">
        <v>1</v>
      </c>
      <c r="I229" s="112">
        <v>1</v>
      </c>
      <c r="J229" s="112">
        <v>0</v>
      </c>
      <c r="K229" s="112">
        <v>0</v>
      </c>
      <c r="L229" s="112">
        <v>1</v>
      </c>
      <c r="M229" s="112">
        <v>1</v>
      </c>
      <c r="N229" s="112">
        <v>0</v>
      </c>
      <c r="O229" s="112">
        <v>0</v>
      </c>
      <c r="P229" s="112">
        <v>0</v>
      </c>
      <c r="Q229" s="112">
        <v>0</v>
      </c>
      <c r="R229" s="112">
        <v>1</v>
      </c>
      <c r="S229" s="112">
        <v>0</v>
      </c>
      <c r="T229" s="112">
        <v>0</v>
      </c>
      <c r="U229" s="112">
        <v>1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2">
        <v>0</v>
      </c>
      <c r="AB229" s="112">
        <v>0</v>
      </c>
      <c r="AC229" s="112">
        <v>0</v>
      </c>
      <c r="AD229" s="112">
        <v>0</v>
      </c>
      <c r="AE229" s="112">
        <v>0</v>
      </c>
      <c r="AF229" s="112">
        <v>0</v>
      </c>
      <c r="AG229" s="112">
        <v>1</v>
      </c>
      <c r="AH229" s="112">
        <v>0</v>
      </c>
      <c r="AI229" s="112">
        <v>0</v>
      </c>
      <c r="AJ229" s="112">
        <v>0</v>
      </c>
      <c r="AK229" s="112">
        <v>0</v>
      </c>
      <c r="AL229" s="112">
        <v>0</v>
      </c>
      <c r="AM229" s="112">
        <v>1</v>
      </c>
      <c r="AN229" s="112">
        <v>1</v>
      </c>
      <c r="AO229" s="112">
        <v>0</v>
      </c>
      <c r="AP229" s="112">
        <v>0</v>
      </c>
      <c r="AQ229" s="112">
        <v>0</v>
      </c>
      <c r="AR229" s="112">
        <v>0</v>
      </c>
      <c r="AS229" s="113">
        <f>SUM(5_Signes_de_qualité!D229:AR229)</f>
        <v>10</v>
      </c>
      <c r="AT229" s="120">
        <f t="shared" si="3"/>
        <v>2.28571428571429</v>
      </c>
    </row>
    <row r="230" spans="1:46" ht="14.25">
      <c r="A230" s="112">
        <v>30277</v>
      </c>
      <c r="B230" s="112" t="s">
        <v>391</v>
      </c>
      <c r="C230" s="112" t="s">
        <v>92</v>
      </c>
      <c r="D230" s="112">
        <v>0</v>
      </c>
      <c r="E230" s="112">
        <v>1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1</v>
      </c>
      <c r="M230" s="112">
        <v>1</v>
      </c>
      <c r="N230" s="112">
        <v>0</v>
      </c>
      <c r="O230" s="112">
        <v>0</v>
      </c>
      <c r="P230" s="112">
        <v>0</v>
      </c>
      <c r="Q230" s="112">
        <v>0</v>
      </c>
      <c r="R230" s="112">
        <v>1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1</v>
      </c>
      <c r="Y230" s="112">
        <v>1</v>
      </c>
      <c r="Z230" s="112">
        <v>0</v>
      </c>
      <c r="AA230" s="112">
        <v>0</v>
      </c>
      <c r="AB230" s="112">
        <v>0</v>
      </c>
      <c r="AC230" s="112">
        <v>0</v>
      </c>
      <c r="AD230" s="112">
        <v>0</v>
      </c>
      <c r="AE230" s="112">
        <v>0</v>
      </c>
      <c r="AF230" s="112">
        <v>0</v>
      </c>
      <c r="AG230" s="112">
        <v>1</v>
      </c>
      <c r="AH230" s="112">
        <v>0</v>
      </c>
      <c r="AI230" s="112">
        <v>0</v>
      </c>
      <c r="AJ230" s="112">
        <v>0</v>
      </c>
      <c r="AK230" s="112">
        <v>0</v>
      </c>
      <c r="AL230" s="112">
        <v>0</v>
      </c>
      <c r="AM230" s="112">
        <v>1</v>
      </c>
      <c r="AN230" s="112">
        <v>1</v>
      </c>
      <c r="AO230" s="112">
        <v>0</v>
      </c>
      <c r="AP230" s="112">
        <v>0</v>
      </c>
      <c r="AQ230" s="112">
        <v>0</v>
      </c>
      <c r="AR230" s="112">
        <v>0</v>
      </c>
      <c r="AS230" s="113">
        <f>SUM(5_Signes_de_qualité!D230:AR230)</f>
        <v>9</v>
      </c>
      <c r="AT230" s="120">
        <f t="shared" si="3"/>
        <v>1.85714285714286</v>
      </c>
    </row>
    <row r="231" spans="1:46" ht="14.25">
      <c r="A231" s="112">
        <v>30279</v>
      </c>
      <c r="B231" s="112" t="s">
        <v>392</v>
      </c>
      <c r="C231" s="112" t="s">
        <v>92</v>
      </c>
      <c r="D231" s="112">
        <v>0</v>
      </c>
      <c r="E231" s="112">
        <v>1</v>
      </c>
      <c r="F231" s="112">
        <v>0</v>
      </c>
      <c r="G231" s="112">
        <v>0</v>
      </c>
      <c r="H231" s="112">
        <v>1</v>
      </c>
      <c r="I231" s="112">
        <v>1</v>
      </c>
      <c r="J231" s="112">
        <v>0</v>
      </c>
      <c r="K231" s="112">
        <v>0</v>
      </c>
      <c r="L231" s="112">
        <v>1</v>
      </c>
      <c r="M231" s="112">
        <v>1</v>
      </c>
      <c r="N231" s="112">
        <v>0</v>
      </c>
      <c r="O231" s="112">
        <v>0</v>
      </c>
      <c r="P231" s="112">
        <v>0</v>
      </c>
      <c r="Q231" s="112">
        <v>0</v>
      </c>
      <c r="R231" s="112">
        <v>1</v>
      </c>
      <c r="S231" s="112">
        <v>0</v>
      </c>
      <c r="T231" s="112">
        <v>0</v>
      </c>
      <c r="U231" s="112">
        <v>1</v>
      </c>
      <c r="V231" s="112">
        <v>0</v>
      </c>
      <c r="W231" s="112">
        <v>0</v>
      </c>
      <c r="X231" s="112">
        <v>0</v>
      </c>
      <c r="Y231" s="112">
        <v>0</v>
      </c>
      <c r="Z231" s="112">
        <v>0</v>
      </c>
      <c r="AA231" s="112">
        <v>0</v>
      </c>
      <c r="AB231" s="112">
        <v>0</v>
      </c>
      <c r="AC231" s="112">
        <v>0</v>
      </c>
      <c r="AD231" s="112">
        <v>0</v>
      </c>
      <c r="AE231" s="112">
        <v>0</v>
      </c>
      <c r="AF231" s="112">
        <v>1</v>
      </c>
      <c r="AG231" s="112">
        <v>1</v>
      </c>
      <c r="AH231" s="112">
        <v>0</v>
      </c>
      <c r="AI231" s="112">
        <v>0</v>
      </c>
      <c r="AJ231" s="112">
        <v>0</v>
      </c>
      <c r="AK231" s="112">
        <v>0</v>
      </c>
      <c r="AL231" s="112">
        <v>0</v>
      </c>
      <c r="AM231" s="112">
        <v>1</v>
      </c>
      <c r="AN231" s="112">
        <v>1</v>
      </c>
      <c r="AO231" s="112">
        <v>0</v>
      </c>
      <c r="AP231" s="112">
        <v>0</v>
      </c>
      <c r="AQ231" s="112">
        <v>0</v>
      </c>
      <c r="AR231" s="112">
        <v>0</v>
      </c>
      <c r="AS231" s="113">
        <f>SUM(5_Signes_de_qualité!D231:AR231)</f>
        <v>11</v>
      </c>
      <c r="AT231" s="120">
        <f t="shared" si="3"/>
        <v>2.71428571428571</v>
      </c>
    </row>
    <row r="232" spans="1:46" ht="14.25">
      <c r="A232" s="112">
        <v>30281</v>
      </c>
      <c r="B232" s="112" t="s">
        <v>393</v>
      </c>
      <c r="C232" s="112" t="s">
        <v>92</v>
      </c>
      <c r="D232" s="112">
        <v>0</v>
      </c>
      <c r="E232" s="112">
        <v>1</v>
      </c>
      <c r="F232" s="112">
        <v>0</v>
      </c>
      <c r="G232" s="112">
        <v>0</v>
      </c>
      <c r="H232" s="112">
        <v>1</v>
      </c>
      <c r="I232" s="112">
        <v>1</v>
      </c>
      <c r="J232" s="112">
        <v>0</v>
      </c>
      <c r="K232" s="112">
        <v>1</v>
      </c>
      <c r="L232" s="112">
        <v>1</v>
      </c>
      <c r="M232" s="112">
        <v>1</v>
      </c>
      <c r="N232" s="112">
        <v>0</v>
      </c>
      <c r="O232" s="112">
        <v>0</v>
      </c>
      <c r="P232" s="112">
        <v>0</v>
      </c>
      <c r="Q232" s="112">
        <v>0</v>
      </c>
      <c r="R232" s="112">
        <v>1</v>
      </c>
      <c r="S232" s="112">
        <v>0</v>
      </c>
      <c r="T232" s="112">
        <v>0</v>
      </c>
      <c r="U232" s="112">
        <v>1</v>
      </c>
      <c r="V232" s="112">
        <v>0</v>
      </c>
      <c r="W232" s="112">
        <v>0</v>
      </c>
      <c r="X232" s="112">
        <v>0</v>
      </c>
      <c r="Y232" s="112">
        <v>0</v>
      </c>
      <c r="Z232" s="112">
        <v>0</v>
      </c>
      <c r="AA232" s="112">
        <v>0</v>
      </c>
      <c r="AB232" s="112">
        <v>0</v>
      </c>
      <c r="AC232" s="112">
        <v>0</v>
      </c>
      <c r="AD232" s="112">
        <v>0</v>
      </c>
      <c r="AE232" s="112">
        <v>0</v>
      </c>
      <c r="AF232" s="112">
        <v>0</v>
      </c>
      <c r="AG232" s="112">
        <v>1</v>
      </c>
      <c r="AH232" s="112">
        <v>1</v>
      </c>
      <c r="AI232" s="112">
        <v>1</v>
      </c>
      <c r="AJ232" s="112">
        <v>0</v>
      </c>
      <c r="AK232" s="112">
        <v>0</v>
      </c>
      <c r="AL232" s="112">
        <v>0</v>
      </c>
      <c r="AM232" s="112">
        <v>1</v>
      </c>
      <c r="AN232" s="112">
        <v>1</v>
      </c>
      <c r="AO232" s="112">
        <v>0</v>
      </c>
      <c r="AP232" s="112">
        <v>0</v>
      </c>
      <c r="AQ232" s="112">
        <v>0</v>
      </c>
      <c r="AR232" s="112">
        <v>0</v>
      </c>
      <c r="AS232" s="113">
        <f>SUM(5_Signes_de_qualité!D232:AR232)</f>
        <v>13</v>
      </c>
      <c r="AT232" s="120">
        <f t="shared" si="3"/>
        <v>3.57142857142857</v>
      </c>
    </row>
    <row r="233" spans="1:46" ht="14.25">
      <c r="A233" s="112">
        <v>30282</v>
      </c>
      <c r="B233" s="112" t="s">
        <v>394</v>
      </c>
      <c r="C233" s="112" t="s">
        <v>92</v>
      </c>
      <c r="D233" s="112">
        <v>0</v>
      </c>
      <c r="E233" s="112">
        <v>1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1</v>
      </c>
      <c r="M233" s="112">
        <v>1</v>
      </c>
      <c r="N233" s="112">
        <v>0</v>
      </c>
      <c r="O233" s="112">
        <v>0</v>
      </c>
      <c r="P233" s="112">
        <v>0</v>
      </c>
      <c r="Q233" s="112">
        <v>0</v>
      </c>
      <c r="R233" s="112">
        <v>1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1</v>
      </c>
      <c r="Y233" s="112">
        <v>1</v>
      </c>
      <c r="Z233" s="112">
        <v>1</v>
      </c>
      <c r="AA233" s="112">
        <v>0</v>
      </c>
      <c r="AB233" s="112">
        <v>0</v>
      </c>
      <c r="AC233" s="112">
        <v>0</v>
      </c>
      <c r="AD233" s="112">
        <v>0</v>
      </c>
      <c r="AE233" s="112">
        <v>0</v>
      </c>
      <c r="AF233" s="112">
        <v>0</v>
      </c>
      <c r="AG233" s="112">
        <v>1</v>
      </c>
      <c r="AH233" s="112">
        <v>0</v>
      </c>
      <c r="AI233" s="112">
        <v>0</v>
      </c>
      <c r="AJ233" s="112">
        <v>0</v>
      </c>
      <c r="AK233" s="112">
        <v>0</v>
      </c>
      <c r="AL233" s="112">
        <v>0</v>
      </c>
      <c r="AM233" s="112">
        <v>1</v>
      </c>
      <c r="AN233" s="112">
        <v>1</v>
      </c>
      <c r="AO233" s="112">
        <v>0</v>
      </c>
      <c r="AP233" s="112">
        <v>0</v>
      </c>
      <c r="AQ233" s="112">
        <v>0</v>
      </c>
      <c r="AR233" s="112">
        <v>0</v>
      </c>
      <c r="AS233" s="113">
        <f>SUM(5_Signes_de_qualité!D233:AR233)</f>
        <v>10</v>
      </c>
      <c r="AT233" s="120">
        <f t="shared" si="3"/>
        <v>2.28571428571429</v>
      </c>
    </row>
    <row r="234" spans="1:46" ht="14.25">
      <c r="A234" s="112">
        <v>30285</v>
      </c>
      <c r="B234" s="112" t="s">
        <v>395</v>
      </c>
      <c r="C234" s="112" t="s">
        <v>92</v>
      </c>
      <c r="D234" s="112">
        <v>0</v>
      </c>
      <c r="E234" s="112">
        <v>0</v>
      </c>
      <c r="F234" s="112">
        <v>0</v>
      </c>
      <c r="G234" s="112">
        <v>0</v>
      </c>
      <c r="H234" s="112">
        <v>1</v>
      </c>
      <c r="I234" s="112">
        <v>1</v>
      </c>
      <c r="J234" s="112">
        <v>0</v>
      </c>
      <c r="K234" s="112">
        <v>0</v>
      </c>
      <c r="L234" s="112">
        <v>1</v>
      </c>
      <c r="M234" s="112">
        <v>1</v>
      </c>
      <c r="N234" s="112">
        <v>0</v>
      </c>
      <c r="O234" s="112">
        <v>0</v>
      </c>
      <c r="P234" s="112">
        <v>0</v>
      </c>
      <c r="Q234" s="112">
        <v>0</v>
      </c>
      <c r="R234" s="112">
        <v>1</v>
      </c>
      <c r="S234" s="112">
        <v>0</v>
      </c>
      <c r="T234" s="112">
        <v>0</v>
      </c>
      <c r="U234" s="112">
        <v>1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2">
        <v>0</v>
      </c>
      <c r="AB234" s="112">
        <v>0</v>
      </c>
      <c r="AC234" s="112">
        <v>0</v>
      </c>
      <c r="AD234" s="112">
        <v>0</v>
      </c>
      <c r="AE234" s="112">
        <v>0</v>
      </c>
      <c r="AF234" s="112">
        <v>1</v>
      </c>
      <c r="AG234" s="112">
        <v>1</v>
      </c>
      <c r="AH234" s="112">
        <v>0</v>
      </c>
      <c r="AI234" s="112">
        <v>0</v>
      </c>
      <c r="AJ234" s="112">
        <v>0</v>
      </c>
      <c r="AK234" s="112">
        <v>0</v>
      </c>
      <c r="AL234" s="112">
        <v>0</v>
      </c>
      <c r="AM234" s="112">
        <v>1</v>
      </c>
      <c r="AN234" s="112">
        <v>1</v>
      </c>
      <c r="AO234" s="112">
        <v>0</v>
      </c>
      <c r="AP234" s="112">
        <v>0</v>
      </c>
      <c r="AQ234" s="112">
        <v>0</v>
      </c>
      <c r="AR234" s="112">
        <v>0</v>
      </c>
      <c r="AS234" s="113">
        <f>SUM(5_Signes_de_qualité!D234:AR234)</f>
        <v>10</v>
      </c>
      <c r="AT234" s="120">
        <f t="shared" si="3"/>
        <v>2.28571428571429</v>
      </c>
    </row>
    <row r="235" spans="1:46" ht="14.25">
      <c r="A235" s="112">
        <v>30286</v>
      </c>
      <c r="B235" s="112" t="s">
        <v>396</v>
      </c>
      <c r="C235" s="112" t="s">
        <v>92</v>
      </c>
      <c r="D235" s="112">
        <v>0</v>
      </c>
      <c r="E235" s="112">
        <v>1</v>
      </c>
      <c r="F235" s="112">
        <v>0</v>
      </c>
      <c r="G235" s="112">
        <v>0</v>
      </c>
      <c r="H235" s="112">
        <v>1</v>
      </c>
      <c r="I235" s="112">
        <v>1</v>
      </c>
      <c r="J235" s="112">
        <v>0</v>
      </c>
      <c r="K235" s="112">
        <v>1</v>
      </c>
      <c r="L235" s="112">
        <v>1</v>
      </c>
      <c r="M235" s="112">
        <v>1</v>
      </c>
      <c r="N235" s="112">
        <v>0</v>
      </c>
      <c r="O235" s="112">
        <v>0</v>
      </c>
      <c r="P235" s="112">
        <v>0</v>
      </c>
      <c r="Q235" s="112">
        <v>0</v>
      </c>
      <c r="R235" s="112">
        <v>1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1</v>
      </c>
      <c r="Y235" s="112">
        <v>0</v>
      </c>
      <c r="Z235" s="112">
        <v>0</v>
      </c>
      <c r="AA235" s="112">
        <v>0</v>
      </c>
      <c r="AB235" s="112">
        <v>0</v>
      </c>
      <c r="AC235" s="112">
        <v>0</v>
      </c>
      <c r="AD235" s="112">
        <v>0</v>
      </c>
      <c r="AE235" s="112">
        <v>0</v>
      </c>
      <c r="AF235" s="112">
        <v>1</v>
      </c>
      <c r="AG235" s="112">
        <v>1</v>
      </c>
      <c r="AH235" s="112">
        <v>0</v>
      </c>
      <c r="AI235" s="112">
        <v>0</v>
      </c>
      <c r="AJ235" s="112">
        <v>0</v>
      </c>
      <c r="AK235" s="112">
        <v>0</v>
      </c>
      <c r="AL235" s="112">
        <v>0</v>
      </c>
      <c r="AM235" s="112">
        <v>1</v>
      </c>
      <c r="AN235" s="112">
        <v>1</v>
      </c>
      <c r="AO235" s="112">
        <v>0</v>
      </c>
      <c r="AP235" s="112">
        <v>0</v>
      </c>
      <c r="AQ235" s="112">
        <v>0</v>
      </c>
      <c r="AR235" s="112">
        <v>0</v>
      </c>
      <c r="AS235" s="113">
        <f>SUM(5_Signes_de_qualité!D235:AR235)</f>
        <v>12</v>
      </c>
      <c r="AT235" s="120">
        <f t="shared" si="3"/>
        <v>3.14285714285714</v>
      </c>
    </row>
    <row r="236" spans="1:46" ht="14.25">
      <c r="A236" s="112">
        <v>30287</v>
      </c>
      <c r="B236" s="112" t="s">
        <v>397</v>
      </c>
      <c r="C236" s="112" t="s">
        <v>92</v>
      </c>
      <c r="D236" s="112">
        <v>0</v>
      </c>
      <c r="E236" s="112">
        <v>1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1</v>
      </c>
      <c r="N236" s="112">
        <v>0</v>
      </c>
      <c r="O236" s="112">
        <v>0</v>
      </c>
      <c r="P236" s="112">
        <v>0</v>
      </c>
      <c r="Q236" s="112">
        <v>0</v>
      </c>
      <c r="R236" s="112">
        <v>1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1</v>
      </c>
      <c r="Y236" s="112">
        <v>1</v>
      </c>
      <c r="Z236" s="112">
        <v>1</v>
      </c>
      <c r="AA236" s="112">
        <v>0</v>
      </c>
      <c r="AB236" s="112">
        <v>0</v>
      </c>
      <c r="AC236" s="112">
        <v>0</v>
      </c>
      <c r="AD236" s="112">
        <v>0</v>
      </c>
      <c r="AE236" s="112">
        <v>0</v>
      </c>
      <c r="AF236" s="112">
        <v>0</v>
      </c>
      <c r="AG236" s="112">
        <v>1</v>
      </c>
      <c r="AH236" s="112">
        <v>0</v>
      </c>
      <c r="AI236" s="112">
        <v>0</v>
      </c>
      <c r="AJ236" s="112">
        <v>0</v>
      </c>
      <c r="AK236" s="112">
        <v>0</v>
      </c>
      <c r="AL236" s="112">
        <v>0</v>
      </c>
      <c r="AM236" s="112">
        <v>1</v>
      </c>
      <c r="AN236" s="112">
        <v>1</v>
      </c>
      <c r="AO236" s="112">
        <v>0</v>
      </c>
      <c r="AP236" s="112">
        <v>0</v>
      </c>
      <c r="AQ236" s="112">
        <v>0</v>
      </c>
      <c r="AR236" s="112">
        <v>0</v>
      </c>
      <c r="AS236" s="113">
        <f>SUM(5_Signes_de_qualité!D236:AR236)</f>
        <v>10</v>
      </c>
      <c r="AT236" s="120">
        <f t="shared" si="3"/>
        <v>2.28571428571429</v>
      </c>
    </row>
    <row r="237" spans="1:46" ht="14.25">
      <c r="A237" s="112">
        <v>30289</v>
      </c>
      <c r="B237" s="112" t="s">
        <v>398</v>
      </c>
      <c r="C237" s="112" t="s">
        <v>92</v>
      </c>
      <c r="D237" s="112">
        <v>0</v>
      </c>
      <c r="E237" s="112">
        <v>1</v>
      </c>
      <c r="F237" s="112">
        <v>0</v>
      </c>
      <c r="G237" s="112">
        <v>0</v>
      </c>
      <c r="H237" s="112">
        <v>1</v>
      </c>
      <c r="I237" s="112">
        <v>1</v>
      </c>
      <c r="J237" s="112">
        <v>0</v>
      </c>
      <c r="K237" s="112">
        <v>0</v>
      </c>
      <c r="L237" s="112">
        <v>1</v>
      </c>
      <c r="M237" s="112">
        <v>1</v>
      </c>
      <c r="N237" s="112">
        <v>0</v>
      </c>
      <c r="O237" s="112">
        <v>0</v>
      </c>
      <c r="P237" s="112">
        <v>0</v>
      </c>
      <c r="Q237" s="112">
        <v>0</v>
      </c>
      <c r="R237" s="112">
        <v>1</v>
      </c>
      <c r="S237" s="112">
        <v>0</v>
      </c>
      <c r="T237" s="112">
        <v>0</v>
      </c>
      <c r="U237" s="112">
        <v>1</v>
      </c>
      <c r="V237" s="112">
        <v>0</v>
      </c>
      <c r="W237" s="112">
        <v>0</v>
      </c>
      <c r="X237" s="112">
        <v>0</v>
      </c>
      <c r="Y237" s="112">
        <v>0</v>
      </c>
      <c r="Z237" s="112">
        <v>0</v>
      </c>
      <c r="AA237" s="112">
        <v>0</v>
      </c>
      <c r="AB237" s="112">
        <v>0</v>
      </c>
      <c r="AC237" s="112">
        <v>0</v>
      </c>
      <c r="AD237" s="112">
        <v>0</v>
      </c>
      <c r="AE237" s="112">
        <v>0</v>
      </c>
      <c r="AF237" s="112">
        <v>1</v>
      </c>
      <c r="AG237" s="112">
        <v>1</v>
      </c>
      <c r="AH237" s="112">
        <v>0</v>
      </c>
      <c r="AI237" s="112">
        <v>0</v>
      </c>
      <c r="AJ237" s="112">
        <v>0</v>
      </c>
      <c r="AK237" s="112">
        <v>0</v>
      </c>
      <c r="AL237" s="112">
        <v>0</v>
      </c>
      <c r="AM237" s="112">
        <v>1</v>
      </c>
      <c r="AN237" s="112">
        <v>1</v>
      </c>
      <c r="AO237" s="112">
        <v>0</v>
      </c>
      <c r="AP237" s="112">
        <v>0</v>
      </c>
      <c r="AQ237" s="112">
        <v>0</v>
      </c>
      <c r="AR237" s="112">
        <v>0</v>
      </c>
      <c r="AS237" s="113">
        <f>SUM(5_Signes_de_qualité!D237:AR237)</f>
        <v>11</v>
      </c>
      <c r="AT237" s="120">
        <f t="shared" si="3"/>
        <v>2.71428571428571</v>
      </c>
    </row>
    <row r="238" spans="1:46" ht="14.25">
      <c r="A238" s="112">
        <v>30355</v>
      </c>
      <c r="B238" s="112" t="s">
        <v>399</v>
      </c>
      <c r="C238" s="112" t="s">
        <v>92</v>
      </c>
      <c r="D238" s="112">
        <v>0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1</v>
      </c>
      <c r="M238" s="112">
        <v>1</v>
      </c>
      <c r="N238" s="112">
        <v>0</v>
      </c>
      <c r="O238" s="112">
        <v>0</v>
      </c>
      <c r="P238" s="112">
        <v>0</v>
      </c>
      <c r="Q238" s="112">
        <v>0</v>
      </c>
      <c r="R238" s="112">
        <v>1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1</v>
      </c>
      <c r="Y238" s="112">
        <v>1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2">
        <v>1</v>
      </c>
      <c r="AH238" s="112">
        <v>0</v>
      </c>
      <c r="AI238" s="112">
        <v>0</v>
      </c>
      <c r="AJ238" s="112">
        <v>0</v>
      </c>
      <c r="AK238" s="112">
        <v>0</v>
      </c>
      <c r="AL238" s="112">
        <v>0</v>
      </c>
      <c r="AM238" s="112">
        <v>1</v>
      </c>
      <c r="AN238" s="112">
        <v>1</v>
      </c>
      <c r="AO238" s="112">
        <v>0</v>
      </c>
      <c r="AP238" s="112">
        <v>0</v>
      </c>
      <c r="AQ238" s="112">
        <v>0</v>
      </c>
      <c r="AR238" s="112">
        <v>0</v>
      </c>
      <c r="AS238" s="113">
        <f>SUM(5_Signes_de_qualité!D238:AR238)</f>
        <v>9</v>
      </c>
      <c r="AT238" s="120">
        <f t="shared" si="3"/>
        <v>1.85714285714286</v>
      </c>
    </row>
    <row r="239" spans="1:46" ht="14.25">
      <c r="A239" s="112">
        <v>30292</v>
      </c>
      <c r="B239" s="112" t="s">
        <v>400</v>
      </c>
      <c r="C239" s="112" t="s">
        <v>92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1</v>
      </c>
      <c r="M239" s="112">
        <v>1</v>
      </c>
      <c r="N239" s="112">
        <v>0</v>
      </c>
      <c r="O239" s="112">
        <v>0</v>
      </c>
      <c r="P239" s="112">
        <v>0</v>
      </c>
      <c r="Q239" s="112">
        <v>0</v>
      </c>
      <c r="R239" s="112">
        <v>1</v>
      </c>
      <c r="S239" s="112">
        <v>0</v>
      </c>
      <c r="T239" s="112">
        <v>0</v>
      </c>
      <c r="U239" s="112">
        <v>1</v>
      </c>
      <c r="V239" s="112">
        <v>0</v>
      </c>
      <c r="W239" s="112">
        <v>0</v>
      </c>
      <c r="X239" s="112">
        <v>0</v>
      </c>
      <c r="Y239" s="112">
        <v>1</v>
      </c>
      <c r="Z239" s="112">
        <v>1</v>
      </c>
      <c r="AA239" s="112">
        <v>0</v>
      </c>
      <c r="AB239" s="112">
        <v>0</v>
      </c>
      <c r="AC239" s="112">
        <v>0</v>
      </c>
      <c r="AD239" s="112">
        <v>0</v>
      </c>
      <c r="AE239" s="112">
        <v>0</v>
      </c>
      <c r="AF239" s="112">
        <v>0</v>
      </c>
      <c r="AG239" s="112">
        <v>1</v>
      </c>
      <c r="AH239" s="112">
        <v>0</v>
      </c>
      <c r="AI239" s="112">
        <v>0</v>
      </c>
      <c r="AJ239" s="112">
        <v>0</v>
      </c>
      <c r="AK239" s="112">
        <v>0</v>
      </c>
      <c r="AL239" s="112">
        <v>0</v>
      </c>
      <c r="AM239" s="112">
        <v>1</v>
      </c>
      <c r="AN239" s="112">
        <v>1</v>
      </c>
      <c r="AO239" s="112">
        <v>0</v>
      </c>
      <c r="AP239" s="112">
        <v>0</v>
      </c>
      <c r="AQ239" s="112">
        <v>0</v>
      </c>
      <c r="AR239" s="112">
        <v>0</v>
      </c>
      <c r="AS239" s="113">
        <f>SUM(5_Signes_de_qualité!D239:AR239)</f>
        <v>9</v>
      </c>
      <c r="AT239" s="120">
        <f t="shared" si="3"/>
        <v>1.85714285714286</v>
      </c>
    </row>
    <row r="240" spans="1:46" ht="14.25">
      <c r="A240" s="112">
        <v>30294</v>
      </c>
      <c r="B240" s="112" t="s">
        <v>401</v>
      </c>
      <c r="C240" s="112" t="s">
        <v>92</v>
      </c>
      <c r="D240" s="112">
        <v>0</v>
      </c>
      <c r="E240" s="112">
        <v>0</v>
      </c>
      <c r="F240" s="112">
        <v>0</v>
      </c>
      <c r="G240" s="112">
        <v>0</v>
      </c>
      <c r="H240" s="112">
        <v>1</v>
      </c>
      <c r="I240" s="112">
        <v>1</v>
      </c>
      <c r="J240" s="112">
        <v>0</v>
      </c>
      <c r="K240" s="112">
        <v>0</v>
      </c>
      <c r="L240" s="112">
        <v>1</v>
      </c>
      <c r="M240" s="112">
        <v>1</v>
      </c>
      <c r="N240" s="112">
        <v>0</v>
      </c>
      <c r="O240" s="112">
        <v>0</v>
      </c>
      <c r="P240" s="112">
        <v>0</v>
      </c>
      <c r="Q240" s="112">
        <v>0</v>
      </c>
      <c r="R240" s="112">
        <v>1</v>
      </c>
      <c r="S240" s="112">
        <v>0</v>
      </c>
      <c r="T240" s="112">
        <v>0</v>
      </c>
      <c r="U240" s="112">
        <v>1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2">
        <v>0</v>
      </c>
      <c r="AB240" s="112">
        <v>0</v>
      </c>
      <c r="AC240" s="112">
        <v>0</v>
      </c>
      <c r="AD240" s="112">
        <v>0</v>
      </c>
      <c r="AE240" s="112">
        <v>0</v>
      </c>
      <c r="AF240" s="112">
        <v>0</v>
      </c>
      <c r="AG240" s="112">
        <v>1</v>
      </c>
      <c r="AH240" s="112">
        <v>0</v>
      </c>
      <c r="AI240" s="112">
        <v>0</v>
      </c>
      <c r="AJ240" s="112">
        <v>0</v>
      </c>
      <c r="AK240" s="112">
        <v>0</v>
      </c>
      <c r="AL240" s="112">
        <v>0</v>
      </c>
      <c r="AM240" s="112">
        <v>1</v>
      </c>
      <c r="AN240" s="112">
        <v>1</v>
      </c>
      <c r="AO240" s="112">
        <v>0</v>
      </c>
      <c r="AP240" s="112">
        <v>0</v>
      </c>
      <c r="AQ240" s="112">
        <v>0</v>
      </c>
      <c r="AR240" s="112">
        <v>0</v>
      </c>
      <c r="AS240" s="113">
        <f>SUM(5_Signes_de_qualité!D240:AR240)</f>
        <v>9</v>
      </c>
      <c r="AT240" s="120">
        <f t="shared" si="3"/>
        <v>1.85714285714286</v>
      </c>
    </row>
    <row r="241" spans="1:46" ht="14.25">
      <c r="A241" s="112">
        <v>30295</v>
      </c>
      <c r="B241" s="112" t="s">
        <v>402</v>
      </c>
      <c r="C241" s="112" t="s">
        <v>92</v>
      </c>
      <c r="D241" s="112">
        <v>0</v>
      </c>
      <c r="E241" s="112">
        <v>1</v>
      </c>
      <c r="F241" s="112">
        <v>0</v>
      </c>
      <c r="G241" s="112">
        <v>0</v>
      </c>
      <c r="H241" s="112">
        <v>1</v>
      </c>
      <c r="I241" s="112">
        <v>1</v>
      </c>
      <c r="J241" s="112">
        <v>0</v>
      </c>
      <c r="K241" s="112">
        <v>0</v>
      </c>
      <c r="L241" s="112">
        <v>1</v>
      </c>
      <c r="M241" s="112">
        <v>1</v>
      </c>
      <c r="N241" s="112">
        <v>0</v>
      </c>
      <c r="O241" s="112">
        <v>0</v>
      </c>
      <c r="P241" s="112">
        <v>0</v>
      </c>
      <c r="Q241" s="112">
        <v>0</v>
      </c>
      <c r="R241" s="112">
        <v>1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1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1</v>
      </c>
      <c r="AG241" s="112">
        <v>1</v>
      </c>
      <c r="AH241" s="112">
        <v>0</v>
      </c>
      <c r="AI241" s="112">
        <v>0</v>
      </c>
      <c r="AJ241" s="112">
        <v>0</v>
      </c>
      <c r="AK241" s="112">
        <v>0</v>
      </c>
      <c r="AL241" s="112">
        <v>0</v>
      </c>
      <c r="AM241" s="112">
        <v>1</v>
      </c>
      <c r="AN241" s="112">
        <v>1</v>
      </c>
      <c r="AO241" s="112">
        <v>0</v>
      </c>
      <c r="AP241" s="112">
        <v>0</v>
      </c>
      <c r="AQ241" s="112">
        <v>0</v>
      </c>
      <c r="AR241" s="112">
        <v>0</v>
      </c>
      <c r="AS241" s="113">
        <f>SUM(5_Signes_de_qualité!D241:AR241)</f>
        <v>11</v>
      </c>
      <c r="AT241" s="120">
        <f t="shared" si="3"/>
        <v>2.71428571428571</v>
      </c>
    </row>
    <row r="242" spans="1:46" ht="14.25">
      <c r="A242" s="112">
        <v>30299</v>
      </c>
      <c r="B242" s="112" t="s">
        <v>403</v>
      </c>
      <c r="C242" s="112" t="s">
        <v>92</v>
      </c>
      <c r="D242" s="112">
        <v>0</v>
      </c>
      <c r="E242" s="112">
        <v>1</v>
      </c>
      <c r="F242" s="112">
        <v>0</v>
      </c>
      <c r="G242" s="112">
        <v>0</v>
      </c>
      <c r="H242" s="112">
        <v>1</v>
      </c>
      <c r="I242" s="112">
        <v>1</v>
      </c>
      <c r="J242" s="112">
        <v>0</v>
      </c>
      <c r="K242" s="112">
        <v>0</v>
      </c>
      <c r="L242" s="112">
        <v>1</v>
      </c>
      <c r="M242" s="112">
        <v>1</v>
      </c>
      <c r="N242" s="112">
        <v>0</v>
      </c>
      <c r="O242" s="112">
        <v>0</v>
      </c>
      <c r="P242" s="112">
        <v>0</v>
      </c>
      <c r="Q242" s="112">
        <v>0</v>
      </c>
      <c r="R242" s="112">
        <v>1</v>
      </c>
      <c r="S242" s="112">
        <v>0</v>
      </c>
      <c r="T242" s="112">
        <v>0</v>
      </c>
      <c r="U242" s="112">
        <v>0</v>
      </c>
      <c r="V242" s="112">
        <v>0</v>
      </c>
      <c r="W242" s="112">
        <v>0</v>
      </c>
      <c r="X242" s="112">
        <v>1</v>
      </c>
      <c r="Y242" s="112">
        <v>0</v>
      </c>
      <c r="Z242" s="112">
        <v>0</v>
      </c>
      <c r="AA242" s="112">
        <v>0</v>
      </c>
      <c r="AB242" s="112">
        <v>0</v>
      </c>
      <c r="AC242" s="112">
        <v>0</v>
      </c>
      <c r="AD242" s="112">
        <v>0</v>
      </c>
      <c r="AE242" s="112">
        <v>0</v>
      </c>
      <c r="AF242" s="112">
        <v>1</v>
      </c>
      <c r="AG242" s="112">
        <v>1</v>
      </c>
      <c r="AH242" s="112">
        <v>0</v>
      </c>
      <c r="AI242" s="112">
        <v>0</v>
      </c>
      <c r="AJ242" s="112">
        <v>0</v>
      </c>
      <c r="AK242" s="112">
        <v>0</v>
      </c>
      <c r="AL242" s="112">
        <v>0</v>
      </c>
      <c r="AM242" s="112">
        <v>1</v>
      </c>
      <c r="AN242" s="112">
        <v>1</v>
      </c>
      <c r="AO242" s="112">
        <v>0</v>
      </c>
      <c r="AP242" s="112">
        <v>0</v>
      </c>
      <c r="AQ242" s="112">
        <v>0</v>
      </c>
      <c r="AR242" s="112">
        <v>0</v>
      </c>
      <c r="AS242" s="113">
        <f>SUM(5_Signes_de_qualité!D242:AR242)</f>
        <v>11</v>
      </c>
      <c r="AT242" s="120">
        <f t="shared" si="3"/>
        <v>2.71428571428571</v>
      </c>
    </row>
    <row r="243" spans="1:46" ht="14.25">
      <c r="A243" s="112">
        <v>30300</v>
      </c>
      <c r="B243" s="112" t="s">
        <v>404</v>
      </c>
      <c r="C243" s="112" t="s">
        <v>92</v>
      </c>
      <c r="D243" s="112">
        <v>0</v>
      </c>
      <c r="E243" s="112">
        <v>1</v>
      </c>
      <c r="F243" s="112">
        <v>0</v>
      </c>
      <c r="G243" s="112">
        <v>0</v>
      </c>
      <c r="H243" s="112">
        <v>1</v>
      </c>
      <c r="I243" s="112">
        <v>1</v>
      </c>
      <c r="J243" s="112">
        <v>0</v>
      </c>
      <c r="K243" s="112">
        <v>1</v>
      </c>
      <c r="L243" s="112">
        <v>1</v>
      </c>
      <c r="M243" s="112">
        <v>1</v>
      </c>
      <c r="N243" s="112">
        <v>0</v>
      </c>
      <c r="O243" s="112">
        <v>0</v>
      </c>
      <c r="P243" s="112">
        <v>0</v>
      </c>
      <c r="Q243" s="112">
        <v>0</v>
      </c>
      <c r="R243" s="112">
        <v>1</v>
      </c>
      <c r="S243" s="112">
        <v>0</v>
      </c>
      <c r="T243" s="112">
        <v>0</v>
      </c>
      <c r="U243" s="112">
        <v>1</v>
      </c>
      <c r="V243" s="112">
        <v>0</v>
      </c>
      <c r="W243" s="112">
        <v>0</v>
      </c>
      <c r="X243" s="112">
        <v>0</v>
      </c>
      <c r="Y243" s="112">
        <v>0</v>
      </c>
      <c r="Z243" s="112">
        <v>0</v>
      </c>
      <c r="AA243" s="112">
        <v>0</v>
      </c>
      <c r="AB243" s="112">
        <v>0</v>
      </c>
      <c r="AC243" s="112">
        <v>0</v>
      </c>
      <c r="AD243" s="112">
        <v>0</v>
      </c>
      <c r="AE243" s="112">
        <v>0</v>
      </c>
      <c r="AF243" s="112">
        <v>1</v>
      </c>
      <c r="AG243" s="112">
        <v>1</v>
      </c>
      <c r="AH243" s="112">
        <v>0</v>
      </c>
      <c r="AI243" s="112">
        <v>0</v>
      </c>
      <c r="AJ243" s="112">
        <v>0</v>
      </c>
      <c r="AK243" s="112">
        <v>0</v>
      </c>
      <c r="AL243" s="112">
        <v>0</v>
      </c>
      <c r="AM243" s="112">
        <v>1</v>
      </c>
      <c r="AN243" s="112">
        <v>1</v>
      </c>
      <c r="AO243" s="112">
        <v>0</v>
      </c>
      <c r="AP243" s="112">
        <v>0</v>
      </c>
      <c r="AQ243" s="112">
        <v>0</v>
      </c>
      <c r="AR243" s="112">
        <v>0</v>
      </c>
      <c r="AS243" s="113">
        <f>SUM(5_Signes_de_qualité!D243:AR243)</f>
        <v>12</v>
      </c>
      <c r="AT243" s="120">
        <f t="shared" si="3"/>
        <v>3.14285714285714</v>
      </c>
    </row>
    <row r="244" spans="1:46" ht="14.25">
      <c r="A244" s="112">
        <v>30301</v>
      </c>
      <c r="B244" s="112" t="s">
        <v>405</v>
      </c>
      <c r="C244" s="112" t="s">
        <v>92</v>
      </c>
      <c r="D244" s="112">
        <v>0</v>
      </c>
      <c r="E244" s="112">
        <v>1</v>
      </c>
      <c r="F244" s="112">
        <v>0</v>
      </c>
      <c r="G244" s="112">
        <v>0</v>
      </c>
      <c r="H244" s="112">
        <v>1</v>
      </c>
      <c r="I244" s="112">
        <v>1</v>
      </c>
      <c r="J244" s="112">
        <v>0</v>
      </c>
      <c r="K244" s="112">
        <v>0</v>
      </c>
      <c r="L244" s="112">
        <v>1</v>
      </c>
      <c r="M244" s="112">
        <v>1</v>
      </c>
      <c r="N244" s="112">
        <v>0</v>
      </c>
      <c r="O244" s="112">
        <v>0</v>
      </c>
      <c r="P244" s="112">
        <v>0</v>
      </c>
      <c r="Q244" s="112">
        <v>0</v>
      </c>
      <c r="R244" s="112">
        <v>1</v>
      </c>
      <c r="S244" s="112">
        <v>0</v>
      </c>
      <c r="T244" s="112">
        <v>0</v>
      </c>
      <c r="U244" s="112">
        <v>1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2">
        <v>0</v>
      </c>
      <c r="AB244" s="112">
        <v>0</v>
      </c>
      <c r="AC244" s="112">
        <v>0</v>
      </c>
      <c r="AD244" s="112">
        <v>0</v>
      </c>
      <c r="AE244" s="112">
        <v>0</v>
      </c>
      <c r="AF244" s="112">
        <v>1</v>
      </c>
      <c r="AG244" s="112">
        <v>1</v>
      </c>
      <c r="AH244" s="112">
        <v>0</v>
      </c>
      <c r="AI244" s="112">
        <v>0</v>
      </c>
      <c r="AJ244" s="112">
        <v>0</v>
      </c>
      <c r="AK244" s="112">
        <v>0</v>
      </c>
      <c r="AL244" s="112">
        <v>0</v>
      </c>
      <c r="AM244" s="112">
        <v>1</v>
      </c>
      <c r="AN244" s="112">
        <v>1</v>
      </c>
      <c r="AO244" s="112">
        <v>0</v>
      </c>
      <c r="AP244" s="112">
        <v>0</v>
      </c>
      <c r="AQ244" s="112">
        <v>0</v>
      </c>
      <c r="AR244" s="112">
        <v>0</v>
      </c>
      <c r="AS244" s="113">
        <f>SUM(5_Signes_de_qualité!D244:AR244)</f>
        <v>11</v>
      </c>
      <c r="AT244" s="120">
        <f t="shared" si="3"/>
        <v>2.71428571428571</v>
      </c>
    </row>
    <row r="245" spans="1:46" ht="14.25">
      <c r="A245" s="112">
        <v>30228</v>
      </c>
      <c r="B245" s="112" t="s">
        <v>406</v>
      </c>
      <c r="C245" s="112" t="s">
        <v>92</v>
      </c>
      <c r="D245" s="112">
        <v>0</v>
      </c>
      <c r="E245" s="112">
        <v>1</v>
      </c>
      <c r="F245" s="112">
        <v>0</v>
      </c>
      <c r="G245" s="112">
        <v>0</v>
      </c>
      <c r="H245" s="112">
        <v>1</v>
      </c>
      <c r="I245" s="112">
        <v>1</v>
      </c>
      <c r="J245" s="112">
        <v>0</v>
      </c>
      <c r="K245" s="112">
        <v>1</v>
      </c>
      <c r="L245" s="112">
        <v>1</v>
      </c>
      <c r="M245" s="112">
        <v>1</v>
      </c>
      <c r="N245" s="112">
        <v>0</v>
      </c>
      <c r="O245" s="112">
        <v>0</v>
      </c>
      <c r="P245" s="112">
        <v>0</v>
      </c>
      <c r="Q245" s="112">
        <v>0</v>
      </c>
      <c r="R245" s="112">
        <v>1</v>
      </c>
      <c r="S245" s="112">
        <v>0</v>
      </c>
      <c r="T245" s="112">
        <v>0</v>
      </c>
      <c r="U245" s="112">
        <v>1</v>
      </c>
      <c r="V245" s="112">
        <v>0</v>
      </c>
      <c r="W245" s="112">
        <v>0</v>
      </c>
      <c r="X245" s="112">
        <v>0</v>
      </c>
      <c r="Y245" s="112">
        <v>0</v>
      </c>
      <c r="Z245" s="112">
        <v>0</v>
      </c>
      <c r="AA245" s="112">
        <v>0</v>
      </c>
      <c r="AB245" s="112">
        <v>0</v>
      </c>
      <c r="AC245" s="112">
        <v>0</v>
      </c>
      <c r="AD245" s="112">
        <v>0</v>
      </c>
      <c r="AE245" s="112">
        <v>0</v>
      </c>
      <c r="AF245" s="112">
        <v>1</v>
      </c>
      <c r="AG245" s="112">
        <v>1</v>
      </c>
      <c r="AH245" s="112">
        <v>0</v>
      </c>
      <c r="AI245" s="112">
        <v>0</v>
      </c>
      <c r="AJ245" s="112">
        <v>0</v>
      </c>
      <c r="AK245" s="112">
        <v>0</v>
      </c>
      <c r="AL245" s="112">
        <v>0</v>
      </c>
      <c r="AM245" s="112">
        <v>1</v>
      </c>
      <c r="AN245" s="112">
        <v>1</v>
      </c>
      <c r="AO245" s="112">
        <v>0</v>
      </c>
      <c r="AP245" s="112">
        <v>0</v>
      </c>
      <c r="AQ245" s="112">
        <v>0</v>
      </c>
      <c r="AR245" s="112">
        <v>0</v>
      </c>
      <c r="AS245" s="113">
        <f>SUM(5_Signes_de_qualité!D245:AR245)</f>
        <v>12</v>
      </c>
      <c r="AT245" s="120">
        <f t="shared" si="3"/>
        <v>3.14285714285714</v>
      </c>
    </row>
    <row r="246" spans="1:46" ht="14.25">
      <c r="A246" s="112">
        <v>30304</v>
      </c>
      <c r="B246" s="112" t="s">
        <v>407</v>
      </c>
      <c r="C246" s="112" t="s">
        <v>92</v>
      </c>
      <c r="D246" s="112">
        <v>0</v>
      </c>
      <c r="E246" s="112">
        <v>1</v>
      </c>
      <c r="F246" s="112">
        <v>0</v>
      </c>
      <c r="G246" s="112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1</v>
      </c>
      <c r="M246" s="112">
        <v>1</v>
      </c>
      <c r="N246" s="112">
        <v>0</v>
      </c>
      <c r="O246" s="112">
        <v>0</v>
      </c>
      <c r="P246" s="112">
        <v>0</v>
      </c>
      <c r="Q246" s="112">
        <v>0</v>
      </c>
      <c r="R246" s="112">
        <v>1</v>
      </c>
      <c r="S246" s="112">
        <v>0</v>
      </c>
      <c r="T246" s="112">
        <v>0</v>
      </c>
      <c r="U246" s="112">
        <v>0</v>
      </c>
      <c r="V246" s="112">
        <v>0</v>
      </c>
      <c r="W246" s="112">
        <v>0</v>
      </c>
      <c r="X246" s="112">
        <v>1</v>
      </c>
      <c r="Y246" s="112">
        <v>0</v>
      </c>
      <c r="Z246" s="112">
        <v>0</v>
      </c>
      <c r="AA246" s="112">
        <v>0</v>
      </c>
      <c r="AB246" s="112">
        <v>0</v>
      </c>
      <c r="AC246" s="112">
        <v>0</v>
      </c>
      <c r="AD246" s="112">
        <v>0</v>
      </c>
      <c r="AE246" s="112">
        <v>0</v>
      </c>
      <c r="AF246" s="112">
        <v>0</v>
      </c>
      <c r="AG246" s="112">
        <v>1</v>
      </c>
      <c r="AH246" s="112">
        <v>0</v>
      </c>
      <c r="AI246" s="112">
        <v>0</v>
      </c>
      <c r="AJ246" s="112">
        <v>0</v>
      </c>
      <c r="AK246" s="112">
        <v>0</v>
      </c>
      <c r="AL246" s="112">
        <v>0</v>
      </c>
      <c r="AM246" s="112">
        <v>1</v>
      </c>
      <c r="AN246" s="112">
        <v>1</v>
      </c>
      <c r="AO246" s="112">
        <v>0</v>
      </c>
      <c r="AP246" s="112">
        <v>0</v>
      </c>
      <c r="AQ246" s="112">
        <v>0</v>
      </c>
      <c r="AR246" s="112">
        <v>0</v>
      </c>
      <c r="AS246" s="113">
        <f>SUM(5_Signes_de_qualité!D246:AR246)</f>
        <v>8</v>
      </c>
      <c r="AT246" s="120">
        <f t="shared" si="3"/>
        <v>1.42857142857143</v>
      </c>
    </row>
    <row r="247" spans="1:46" ht="14.25">
      <c r="A247" s="112">
        <v>30305</v>
      </c>
      <c r="B247" s="112" t="s">
        <v>408</v>
      </c>
      <c r="C247" s="112" t="s">
        <v>92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1</v>
      </c>
      <c r="M247" s="112">
        <v>1</v>
      </c>
      <c r="N247" s="112">
        <v>0</v>
      </c>
      <c r="O247" s="112">
        <v>0</v>
      </c>
      <c r="P247" s="112">
        <v>0</v>
      </c>
      <c r="Q247" s="112">
        <v>0</v>
      </c>
      <c r="R247" s="112">
        <v>1</v>
      </c>
      <c r="S247" s="112">
        <v>0</v>
      </c>
      <c r="T247" s="112">
        <v>0</v>
      </c>
      <c r="U247" s="112">
        <v>1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2">
        <v>0</v>
      </c>
      <c r="AB247" s="112">
        <v>0</v>
      </c>
      <c r="AC247" s="112">
        <v>0</v>
      </c>
      <c r="AD247" s="112">
        <v>0</v>
      </c>
      <c r="AE247" s="112">
        <v>0</v>
      </c>
      <c r="AF247" s="112">
        <v>0</v>
      </c>
      <c r="AG247" s="112">
        <v>1</v>
      </c>
      <c r="AH247" s="112">
        <v>0</v>
      </c>
      <c r="AI247" s="112">
        <v>0</v>
      </c>
      <c r="AJ247" s="112">
        <v>0</v>
      </c>
      <c r="AK247" s="112">
        <v>0</v>
      </c>
      <c r="AL247" s="112">
        <v>0</v>
      </c>
      <c r="AM247" s="112">
        <v>1</v>
      </c>
      <c r="AN247" s="112">
        <v>1</v>
      </c>
      <c r="AO247" s="112">
        <v>0</v>
      </c>
      <c r="AP247" s="112">
        <v>0</v>
      </c>
      <c r="AQ247" s="112">
        <v>0</v>
      </c>
      <c r="AR247" s="112">
        <v>0</v>
      </c>
      <c r="AS247" s="113">
        <f>SUM(5_Signes_de_qualité!D247:AR247)</f>
        <v>7</v>
      </c>
      <c r="AT247" s="123">
        <f t="shared" si="3"/>
        <v>1</v>
      </c>
    </row>
    <row r="248" spans="1:46" ht="14.25">
      <c r="A248" s="112">
        <v>30308</v>
      </c>
      <c r="B248" s="112" t="s">
        <v>409</v>
      </c>
      <c r="C248" s="112" t="s">
        <v>92</v>
      </c>
      <c r="D248" s="112">
        <v>0</v>
      </c>
      <c r="E248" s="112">
        <v>1</v>
      </c>
      <c r="F248" s="112">
        <v>0</v>
      </c>
      <c r="G248" s="112">
        <v>0</v>
      </c>
      <c r="H248" s="112">
        <v>1</v>
      </c>
      <c r="I248" s="112">
        <v>1</v>
      </c>
      <c r="J248" s="112">
        <v>0</v>
      </c>
      <c r="K248" s="112">
        <v>1</v>
      </c>
      <c r="L248" s="112">
        <v>1</v>
      </c>
      <c r="M248" s="112">
        <v>1</v>
      </c>
      <c r="N248" s="112">
        <v>0</v>
      </c>
      <c r="O248" s="112">
        <v>0</v>
      </c>
      <c r="P248" s="112">
        <v>0</v>
      </c>
      <c r="Q248" s="112">
        <v>0</v>
      </c>
      <c r="R248" s="112">
        <v>1</v>
      </c>
      <c r="S248" s="112">
        <v>0</v>
      </c>
      <c r="T248" s="112">
        <v>0</v>
      </c>
      <c r="U248" s="112">
        <v>0</v>
      </c>
      <c r="V248" s="112">
        <v>0</v>
      </c>
      <c r="W248" s="112">
        <v>0</v>
      </c>
      <c r="X248" s="112">
        <v>1</v>
      </c>
      <c r="Y248" s="112">
        <v>0</v>
      </c>
      <c r="Z248" s="112">
        <v>0</v>
      </c>
      <c r="AA248" s="112">
        <v>0</v>
      </c>
      <c r="AB248" s="112">
        <v>0</v>
      </c>
      <c r="AC248" s="112">
        <v>0</v>
      </c>
      <c r="AD248" s="112">
        <v>0</v>
      </c>
      <c r="AE248" s="112">
        <v>0</v>
      </c>
      <c r="AF248" s="112">
        <v>1</v>
      </c>
      <c r="AG248" s="112">
        <v>1</v>
      </c>
      <c r="AH248" s="112">
        <v>0</v>
      </c>
      <c r="AI248" s="112">
        <v>0</v>
      </c>
      <c r="AJ248" s="112">
        <v>0</v>
      </c>
      <c r="AK248" s="112">
        <v>0</v>
      </c>
      <c r="AL248" s="112">
        <v>0</v>
      </c>
      <c r="AM248" s="112">
        <v>1</v>
      </c>
      <c r="AN248" s="112">
        <v>1</v>
      </c>
      <c r="AO248" s="112">
        <v>0</v>
      </c>
      <c r="AP248" s="112">
        <v>0</v>
      </c>
      <c r="AQ248" s="112">
        <v>0</v>
      </c>
      <c r="AR248" s="112">
        <v>0</v>
      </c>
      <c r="AS248" s="113">
        <f>SUM(5_Signes_de_qualité!D248:AR248)</f>
        <v>12</v>
      </c>
      <c r="AT248" s="120">
        <f t="shared" si="3"/>
        <v>3.14285714285714</v>
      </c>
    </row>
    <row r="249" spans="1:46" ht="14.25">
      <c r="A249" s="112">
        <v>30309</v>
      </c>
      <c r="B249" s="112" t="s">
        <v>410</v>
      </c>
      <c r="C249" s="112" t="s">
        <v>92</v>
      </c>
      <c r="D249" s="112">
        <v>0</v>
      </c>
      <c r="E249" s="112">
        <v>1</v>
      </c>
      <c r="F249" s="112">
        <v>0</v>
      </c>
      <c r="G249" s="112">
        <v>0</v>
      </c>
      <c r="H249" s="112">
        <v>1</v>
      </c>
      <c r="I249" s="112">
        <v>1</v>
      </c>
      <c r="J249" s="112">
        <v>0</v>
      </c>
      <c r="K249" s="112">
        <v>1</v>
      </c>
      <c r="L249" s="112">
        <v>1</v>
      </c>
      <c r="M249" s="112">
        <v>1</v>
      </c>
      <c r="N249" s="112">
        <v>0</v>
      </c>
      <c r="O249" s="112">
        <v>0</v>
      </c>
      <c r="P249" s="112">
        <v>0</v>
      </c>
      <c r="Q249" s="112">
        <v>0</v>
      </c>
      <c r="R249" s="112">
        <v>1</v>
      </c>
      <c r="S249" s="112">
        <v>0</v>
      </c>
      <c r="T249" s="112">
        <v>0</v>
      </c>
      <c r="U249" s="112">
        <v>1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2">
        <v>0</v>
      </c>
      <c r="AB249" s="112">
        <v>0</v>
      </c>
      <c r="AC249" s="112">
        <v>0</v>
      </c>
      <c r="AD249" s="112">
        <v>0</v>
      </c>
      <c r="AE249" s="112">
        <v>0</v>
      </c>
      <c r="AF249" s="112">
        <v>0</v>
      </c>
      <c r="AG249" s="112">
        <v>1</v>
      </c>
      <c r="AH249" s="112">
        <v>1</v>
      </c>
      <c r="AI249" s="112">
        <v>1</v>
      </c>
      <c r="AJ249" s="112">
        <v>0</v>
      </c>
      <c r="AK249" s="112">
        <v>1</v>
      </c>
      <c r="AL249" s="112">
        <v>0</v>
      </c>
      <c r="AM249" s="112">
        <v>1</v>
      </c>
      <c r="AN249" s="112">
        <v>1</v>
      </c>
      <c r="AO249" s="112">
        <v>0</v>
      </c>
      <c r="AP249" s="112">
        <v>0</v>
      </c>
      <c r="AQ249" s="112">
        <v>0</v>
      </c>
      <c r="AR249" s="112">
        <v>0</v>
      </c>
      <c r="AS249" s="113">
        <f>SUM(5_Signes_de_qualité!D249:AR249)</f>
        <v>14</v>
      </c>
      <c r="AT249" s="123">
        <f t="shared" si="3"/>
        <v>4</v>
      </c>
    </row>
    <row r="250" spans="1:46" ht="14.25">
      <c r="A250" s="112">
        <v>30311</v>
      </c>
      <c r="B250" s="112" t="s">
        <v>411</v>
      </c>
      <c r="C250" s="112" t="s">
        <v>92</v>
      </c>
      <c r="D250" s="112">
        <v>0</v>
      </c>
      <c r="E250" s="112">
        <v>1</v>
      </c>
      <c r="F250" s="112">
        <v>0</v>
      </c>
      <c r="G250" s="112">
        <v>0</v>
      </c>
      <c r="H250" s="112">
        <v>1</v>
      </c>
      <c r="I250" s="112">
        <v>1</v>
      </c>
      <c r="J250" s="112">
        <v>0</v>
      </c>
      <c r="K250" s="112">
        <v>0</v>
      </c>
      <c r="L250" s="112">
        <v>1</v>
      </c>
      <c r="M250" s="112">
        <v>1</v>
      </c>
      <c r="N250" s="112">
        <v>0</v>
      </c>
      <c r="O250" s="112">
        <v>0</v>
      </c>
      <c r="P250" s="112">
        <v>0</v>
      </c>
      <c r="Q250" s="112">
        <v>0</v>
      </c>
      <c r="R250" s="112">
        <v>1</v>
      </c>
      <c r="S250" s="112">
        <v>0</v>
      </c>
      <c r="T250" s="112">
        <v>0</v>
      </c>
      <c r="U250" s="112">
        <v>1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2">
        <v>0</v>
      </c>
      <c r="AB250" s="112">
        <v>0</v>
      </c>
      <c r="AC250" s="112">
        <v>0</v>
      </c>
      <c r="AD250" s="112">
        <v>0</v>
      </c>
      <c r="AE250" s="112">
        <v>0</v>
      </c>
      <c r="AF250" s="112">
        <v>1</v>
      </c>
      <c r="AG250" s="112">
        <v>1</v>
      </c>
      <c r="AH250" s="112">
        <v>0</v>
      </c>
      <c r="AI250" s="112">
        <v>0</v>
      </c>
      <c r="AJ250" s="112">
        <v>0</v>
      </c>
      <c r="AK250" s="112">
        <v>0</v>
      </c>
      <c r="AL250" s="112">
        <v>0</v>
      </c>
      <c r="AM250" s="112">
        <v>1</v>
      </c>
      <c r="AN250" s="112">
        <v>1</v>
      </c>
      <c r="AO250" s="112">
        <v>0</v>
      </c>
      <c r="AP250" s="112">
        <v>0</v>
      </c>
      <c r="AQ250" s="112">
        <v>0</v>
      </c>
      <c r="AR250" s="112">
        <v>0</v>
      </c>
      <c r="AS250" s="113">
        <f>SUM(5_Signes_de_qualité!D250:AR250)</f>
        <v>11</v>
      </c>
      <c r="AT250" s="120">
        <f t="shared" si="3"/>
        <v>2.71428571428571</v>
      </c>
    </row>
    <row r="251" spans="1:46" ht="14.25">
      <c r="A251" s="112">
        <v>30313</v>
      </c>
      <c r="B251" s="112" t="s">
        <v>412</v>
      </c>
      <c r="C251" s="112" t="s">
        <v>92</v>
      </c>
      <c r="D251" s="112">
        <v>0</v>
      </c>
      <c r="E251" s="112">
        <v>1</v>
      </c>
      <c r="F251" s="112">
        <v>0</v>
      </c>
      <c r="G251" s="112">
        <v>0</v>
      </c>
      <c r="H251" s="112">
        <v>1</v>
      </c>
      <c r="I251" s="112">
        <v>1</v>
      </c>
      <c r="J251" s="112">
        <v>0</v>
      </c>
      <c r="K251" s="112">
        <v>1</v>
      </c>
      <c r="L251" s="112">
        <v>1</v>
      </c>
      <c r="M251" s="112">
        <v>1</v>
      </c>
      <c r="N251" s="112">
        <v>0</v>
      </c>
      <c r="O251" s="112">
        <v>0</v>
      </c>
      <c r="P251" s="112">
        <v>0</v>
      </c>
      <c r="Q251" s="112">
        <v>0</v>
      </c>
      <c r="R251" s="112">
        <v>1</v>
      </c>
      <c r="S251" s="112">
        <v>0</v>
      </c>
      <c r="T251" s="112">
        <v>0</v>
      </c>
      <c r="U251" s="112">
        <v>1</v>
      </c>
      <c r="V251" s="112">
        <v>0</v>
      </c>
      <c r="W251" s="112">
        <v>0</v>
      </c>
      <c r="X251" s="112">
        <v>0</v>
      </c>
      <c r="Y251" s="112">
        <v>0</v>
      </c>
      <c r="Z251" s="112">
        <v>0</v>
      </c>
      <c r="AA251" s="112">
        <v>0</v>
      </c>
      <c r="AB251" s="112">
        <v>0</v>
      </c>
      <c r="AC251" s="112">
        <v>0</v>
      </c>
      <c r="AD251" s="112">
        <v>0</v>
      </c>
      <c r="AE251" s="112">
        <v>0</v>
      </c>
      <c r="AF251" s="112">
        <v>0</v>
      </c>
      <c r="AG251" s="112">
        <v>1</v>
      </c>
      <c r="AH251" s="112">
        <v>0</v>
      </c>
      <c r="AI251" s="112">
        <v>0</v>
      </c>
      <c r="AJ251" s="112">
        <v>0</v>
      </c>
      <c r="AK251" s="112">
        <v>0</v>
      </c>
      <c r="AL251" s="112">
        <v>0</v>
      </c>
      <c r="AM251" s="112">
        <v>1</v>
      </c>
      <c r="AN251" s="112">
        <v>1</v>
      </c>
      <c r="AO251" s="112">
        <v>0</v>
      </c>
      <c r="AP251" s="112">
        <v>0</v>
      </c>
      <c r="AQ251" s="112">
        <v>0</v>
      </c>
      <c r="AR251" s="112">
        <v>0</v>
      </c>
      <c r="AS251" s="113">
        <f>SUM(5_Signes_de_qualité!D251:AR251)</f>
        <v>11</v>
      </c>
      <c r="AT251" s="120">
        <f t="shared" si="3"/>
        <v>2.71428571428571</v>
      </c>
    </row>
    <row r="252" spans="1:46" ht="14.25">
      <c r="A252" s="112">
        <v>30314</v>
      </c>
      <c r="B252" s="112" t="s">
        <v>413</v>
      </c>
      <c r="C252" s="112" t="s">
        <v>92</v>
      </c>
      <c r="D252" s="112">
        <v>0</v>
      </c>
      <c r="E252" s="112">
        <v>0</v>
      </c>
      <c r="F252" s="112">
        <v>0</v>
      </c>
      <c r="G252" s="112">
        <v>0</v>
      </c>
      <c r="H252" s="112">
        <v>1</v>
      </c>
      <c r="I252" s="112">
        <v>1</v>
      </c>
      <c r="J252" s="112">
        <v>0</v>
      </c>
      <c r="K252" s="112">
        <v>0</v>
      </c>
      <c r="L252" s="112">
        <v>1</v>
      </c>
      <c r="M252" s="112">
        <v>1</v>
      </c>
      <c r="N252" s="112">
        <v>0</v>
      </c>
      <c r="O252" s="112">
        <v>0</v>
      </c>
      <c r="P252" s="112">
        <v>0</v>
      </c>
      <c r="Q252" s="112">
        <v>0</v>
      </c>
      <c r="R252" s="112">
        <v>1</v>
      </c>
      <c r="S252" s="112">
        <v>0</v>
      </c>
      <c r="T252" s="112">
        <v>0</v>
      </c>
      <c r="U252" s="112">
        <v>1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2">
        <v>0</v>
      </c>
      <c r="AB252" s="112">
        <v>0</v>
      </c>
      <c r="AC252" s="112">
        <v>0</v>
      </c>
      <c r="AD252" s="112">
        <v>0</v>
      </c>
      <c r="AE252" s="112">
        <v>0</v>
      </c>
      <c r="AF252" s="112">
        <v>1</v>
      </c>
      <c r="AG252" s="112">
        <v>1</v>
      </c>
      <c r="AH252" s="112">
        <v>0</v>
      </c>
      <c r="AI252" s="112">
        <v>0</v>
      </c>
      <c r="AJ252" s="112">
        <v>0</v>
      </c>
      <c r="AK252" s="112">
        <v>0</v>
      </c>
      <c r="AL252" s="112">
        <v>0</v>
      </c>
      <c r="AM252" s="112">
        <v>1</v>
      </c>
      <c r="AN252" s="112">
        <v>1</v>
      </c>
      <c r="AO252" s="112">
        <v>0</v>
      </c>
      <c r="AP252" s="112">
        <v>0</v>
      </c>
      <c r="AQ252" s="112">
        <v>0</v>
      </c>
      <c r="AR252" s="112">
        <v>0</v>
      </c>
      <c r="AS252" s="113">
        <f>SUM(5_Signes_de_qualité!D252:AR252)</f>
        <v>10</v>
      </c>
      <c r="AT252" s="120">
        <f t="shared" si="3"/>
        <v>2.28571428571429</v>
      </c>
    </row>
    <row r="253" spans="1:46" ht="14.25">
      <c r="A253" s="112">
        <v>30318</v>
      </c>
      <c r="B253" s="112" t="s">
        <v>414</v>
      </c>
      <c r="C253" s="112" t="s">
        <v>92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1</v>
      </c>
      <c r="M253" s="112">
        <v>1</v>
      </c>
      <c r="N253" s="112">
        <v>0</v>
      </c>
      <c r="O253" s="112">
        <v>0</v>
      </c>
      <c r="P253" s="112">
        <v>0</v>
      </c>
      <c r="Q253" s="112">
        <v>0</v>
      </c>
      <c r="R253" s="112">
        <v>1</v>
      </c>
      <c r="S253" s="112">
        <v>0</v>
      </c>
      <c r="T253" s="112">
        <v>0</v>
      </c>
      <c r="U253" s="112">
        <v>1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2">
        <v>0</v>
      </c>
      <c r="AB253" s="112">
        <v>0</v>
      </c>
      <c r="AC253" s="112">
        <v>0</v>
      </c>
      <c r="AD253" s="112">
        <v>0</v>
      </c>
      <c r="AE253" s="112">
        <v>0</v>
      </c>
      <c r="AF253" s="112">
        <v>0</v>
      </c>
      <c r="AG253" s="112">
        <v>1</v>
      </c>
      <c r="AH253" s="112">
        <v>0</v>
      </c>
      <c r="AI253" s="112">
        <v>0</v>
      </c>
      <c r="AJ253" s="112">
        <v>0</v>
      </c>
      <c r="AK253" s="112">
        <v>0</v>
      </c>
      <c r="AL253" s="112">
        <v>0</v>
      </c>
      <c r="AM253" s="112">
        <v>1</v>
      </c>
      <c r="AN253" s="112">
        <v>1</v>
      </c>
      <c r="AO253" s="112">
        <v>0</v>
      </c>
      <c r="AP253" s="112">
        <v>0</v>
      </c>
      <c r="AQ253" s="112">
        <v>0</v>
      </c>
      <c r="AR253" s="112">
        <v>0</v>
      </c>
      <c r="AS253" s="113">
        <f>SUM(5_Signes_de_qualité!D253:AR253)</f>
        <v>7</v>
      </c>
      <c r="AT253" s="123">
        <f t="shared" si="3"/>
        <v>1</v>
      </c>
    </row>
    <row r="254" spans="1:46" ht="14.25">
      <c r="A254" s="112">
        <v>30319</v>
      </c>
      <c r="B254" s="112" t="s">
        <v>415</v>
      </c>
      <c r="C254" s="112" t="s">
        <v>92</v>
      </c>
      <c r="D254" s="112">
        <v>0</v>
      </c>
      <c r="E254" s="112">
        <v>1</v>
      </c>
      <c r="F254" s="112">
        <v>0</v>
      </c>
      <c r="G254" s="112">
        <v>0</v>
      </c>
      <c r="H254" s="112">
        <v>1</v>
      </c>
      <c r="I254" s="112">
        <v>1</v>
      </c>
      <c r="J254" s="112">
        <v>0</v>
      </c>
      <c r="K254" s="112">
        <v>0</v>
      </c>
      <c r="L254" s="112">
        <v>1</v>
      </c>
      <c r="M254" s="112">
        <v>1</v>
      </c>
      <c r="N254" s="112">
        <v>0</v>
      </c>
      <c r="O254" s="112">
        <v>0</v>
      </c>
      <c r="P254" s="112">
        <v>0</v>
      </c>
      <c r="Q254" s="112">
        <v>0</v>
      </c>
      <c r="R254" s="112">
        <v>1</v>
      </c>
      <c r="S254" s="112">
        <v>0</v>
      </c>
      <c r="T254" s="112">
        <v>0</v>
      </c>
      <c r="U254" s="112">
        <v>1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2">
        <v>0</v>
      </c>
      <c r="AB254" s="112">
        <v>0</v>
      </c>
      <c r="AC254" s="112">
        <v>0</v>
      </c>
      <c r="AD254" s="112">
        <v>0</v>
      </c>
      <c r="AE254" s="112">
        <v>0</v>
      </c>
      <c r="AF254" s="112">
        <v>1</v>
      </c>
      <c r="AG254" s="112">
        <v>1</v>
      </c>
      <c r="AH254" s="112">
        <v>0</v>
      </c>
      <c r="AI254" s="112">
        <v>0</v>
      </c>
      <c r="AJ254" s="112">
        <v>0</v>
      </c>
      <c r="AK254" s="112">
        <v>0</v>
      </c>
      <c r="AL254" s="112">
        <v>0</v>
      </c>
      <c r="AM254" s="112">
        <v>1</v>
      </c>
      <c r="AN254" s="112">
        <v>1</v>
      </c>
      <c r="AO254" s="112">
        <v>0</v>
      </c>
      <c r="AP254" s="112">
        <v>0</v>
      </c>
      <c r="AQ254" s="112">
        <v>0</v>
      </c>
      <c r="AR254" s="112">
        <v>0</v>
      </c>
      <c r="AS254" s="113">
        <f>SUM(5_Signes_de_qualité!D254:AR254)</f>
        <v>11</v>
      </c>
      <c r="AT254" s="120">
        <f t="shared" si="3"/>
        <v>2.71428571428571</v>
      </c>
    </row>
    <row r="255" spans="1:46" ht="14.25">
      <c r="A255" s="112">
        <v>30320</v>
      </c>
      <c r="B255" s="112" t="s">
        <v>416</v>
      </c>
      <c r="C255" s="112" t="s">
        <v>92</v>
      </c>
      <c r="D255" s="112">
        <v>0</v>
      </c>
      <c r="E255" s="112">
        <v>1</v>
      </c>
      <c r="F255" s="112">
        <v>0</v>
      </c>
      <c r="G255" s="112">
        <v>0</v>
      </c>
      <c r="H255" s="112">
        <v>1</v>
      </c>
      <c r="I255" s="112">
        <v>1</v>
      </c>
      <c r="J255" s="112">
        <v>0</v>
      </c>
      <c r="K255" s="112">
        <v>0</v>
      </c>
      <c r="L255" s="112">
        <v>1</v>
      </c>
      <c r="M255" s="112">
        <v>1</v>
      </c>
      <c r="N255" s="112">
        <v>0</v>
      </c>
      <c r="O255" s="112">
        <v>0</v>
      </c>
      <c r="P255" s="112">
        <v>0</v>
      </c>
      <c r="Q255" s="112">
        <v>0</v>
      </c>
      <c r="R255" s="112">
        <v>1</v>
      </c>
      <c r="S255" s="112">
        <v>0</v>
      </c>
      <c r="T255" s="112">
        <v>0</v>
      </c>
      <c r="U255" s="112">
        <v>1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2">
        <v>0</v>
      </c>
      <c r="AB255" s="112">
        <v>0</v>
      </c>
      <c r="AC255" s="112">
        <v>0</v>
      </c>
      <c r="AD255" s="112">
        <v>0</v>
      </c>
      <c r="AE255" s="112">
        <v>0</v>
      </c>
      <c r="AF255" s="112">
        <v>1</v>
      </c>
      <c r="AG255" s="112">
        <v>1</v>
      </c>
      <c r="AH255" s="112">
        <v>0</v>
      </c>
      <c r="AI255" s="112">
        <v>0</v>
      </c>
      <c r="AJ255" s="112">
        <v>0</v>
      </c>
      <c r="AK255" s="112">
        <v>0</v>
      </c>
      <c r="AL255" s="112">
        <v>0</v>
      </c>
      <c r="AM255" s="112">
        <v>1</v>
      </c>
      <c r="AN255" s="112">
        <v>1</v>
      </c>
      <c r="AO255" s="112">
        <v>0</v>
      </c>
      <c r="AP255" s="112">
        <v>0</v>
      </c>
      <c r="AQ255" s="112">
        <v>0</v>
      </c>
      <c r="AR255" s="112">
        <v>0</v>
      </c>
      <c r="AS255" s="113">
        <f>SUM(5_Signes_de_qualité!D255:AR255)</f>
        <v>11</v>
      </c>
      <c r="AT255" s="120">
        <f t="shared" si="3"/>
        <v>2.71428571428571</v>
      </c>
    </row>
    <row r="256" spans="1:46" ht="14.25">
      <c r="A256" s="112">
        <v>30330</v>
      </c>
      <c r="B256" s="112" t="s">
        <v>417</v>
      </c>
      <c r="C256" s="112" t="s">
        <v>92</v>
      </c>
      <c r="D256" s="112">
        <v>0</v>
      </c>
      <c r="E256" s="112">
        <v>1</v>
      </c>
      <c r="F256" s="112">
        <v>0</v>
      </c>
      <c r="G256" s="112">
        <v>0</v>
      </c>
      <c r="H256" s="112">
        <v>1</v>
      </c>
      <c r="I256" s="112">
        <v>1</v>
      </c>
      <c r="J256" s="112">
        <v>0</v>
      </c>
      <c r="K256" s="112">
        <v>0</v>
      </c>
      <c r="L256" s="112">
        <v>1</v>
      </c>
      <c r="M256" s="112">
        <v>1</v>
      </c>
      <c r="N256" s="112">
        <v>0</v>
      </c>
      <c r="O256" s="112">
        <v>0</v>
      </c>
      <c r="P256" s="112">
        <v>0</v>
      </c>
      <c r="Q256" s="112">
        <v>0</v>
      </c>
      <c r="R256" s="112">
        <v>1</v>
      </c>
      <c r="S256" s="112">
        <v>0</v>
      </c>
      <c r="T256" s="112">
        <v>0</v>
      </c>
      <c r="U256" s="112">
        <v>1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2">
        <v>0</v>
      </c>
      <c r="AB256" s="112">
        <v>0</v>
      </c>
      <c r="AC256" s="112">
        <v>0</v>
      </c>
      <c r="AD256" s="112">
        <v>0</v>
      </c>
      <c r="AE256" s="112">
        <v>0</v>
      </c>
      <c r="AF256" s="112">
        <v>1</v>
      </c>
      <c r="AG256" s="112">
        <v>1</v>
      </c>
      <c r="AH256" s="112">
        <v>0</v>
      </c>
      <c r="AI256" s="112">
        <v>0</v>
      </c>
      <c r="AJ256" s="112">
        <v>0</v>
      </c>
      <c r="AK256" s="112">
        <v>0</v>
      </c>
      <c r="AL256" s="112">
        <v>0</v>
      </c>
      <c r="AM256" s="112">
        <v>1</v>
      </c>
      <c r="AN256" s="112">
        <v>1</v>
      </c>
      <c r="AO256" s="112">
        <v>0</v>
      </c>
      <c r="AP256" s="112">
        <v>0</v>
      </c>
      <c r="AQ256" s="112">
        <v>0</v>
      </c>
      <c r="AR256" s="112">
        <v>0</v>
      </c>
      <c r="AS256" s="113">
        <f>SUM(5_Signes_de_qualité!D256:AR256)</f>
        <v>11</v>
      </c>
      <c r="AT256" s="120">
        <f t="shared" si="3"/>
        <v>2.71428571428571</v>
      </c>
    </row>
    <row r="257" spans="1:46" ht="14.25">
      <c r="A257" s="112">
        <v>30331</v>
      </c>
      <c r="B257" s="112" t="s">
        <v>418</v>
      </c>
      <c r="C257" s="112" t="s">
        <v>92</v>
      </c>
      <c r="D257" s="112">
        <v>0</v>
      </c>
      <c r="E257" s="112">
        <v>1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1</v>
      </c>
      <c r="M257" s="112">
        <v>1</v>
      </c>
      <c r="N257" s="112">
        <v>0</v>
      </c>
      <c r="O257" s="112">
        <v>0</v>
      </c>
      <c r="P257" s="112">
        <v>0</v>
      </c>
      <c r="Q257" s="112">
        <v>0</v>
      </c>
      <c r="R257" s="112">
        <v>1</v>
      </c>
      <c r="S257" s="112">
        <v>0</v>
      </c>
      <c r="T257" s="112">
        <v>0</v>
      </c>
      <c r="U257" s="112">
        <v>0</v>
      </c>
      <c r="V257" s="112">
        <v>0</v>
      </c>
      <c r="W257" s="112">
        <v>0</v>
      </c>
      <c r="X257" s="112">
        <v>1</v>
      </c>
      <c r="Y257" s="112">
        <v>1</v>
      </c>
      <c r="Z257" s="112">
        <v>1</v>
      </c>
      <c r="AA257" s="112">
        <v>0</v>
      </c>
      <c r="AB257" s="112">
        <v>1</v>
      </c>
      <c r="AC257" s="112">
        <v>0</v>
      </c>
      <c r="AD257" s="112">
        <v>0</v>
      </c>
      <c r="AE257" s="112">
        <v>0</v>
      </c>
      <c r="AF257" s="112">
        <v>0</v>
      </c>
      <c r="AG257" s="112">
        <v>1</v>
      </c>
      <c r="AH257" s="112">
        <v>0</v>
      </c>
      <c r="AI257" s="112">
        <v>0</v>
      </c>
      <c r="AJ257" s="112">
        <v>0</v>
      </c>
      <c r="AK257" s="112">
        <v>0</v>
      </c>
      <c r="AL257" s="112">
        <v>0</v>
      </c>
      <c r="AM257" s="112">
        <v>1</v>
      </c>
      <c r="AN257" s="112">
        <v>1</v>
      </c>
      <c r="AO257" s="112">
        <v>0</v>
      </c>
      <c r="AP257" s="112">
        <v>0</v>
      </c>
      <c r="AQ257" s="112">
        <v>0</v>
      </c>
      <c r="AR257" s="112">
        <v>0</v>
      </c>
      <c r="AS257" s="113">
        <f>SUM(5_Signes_de_qualité!D257:AR257)</f>
        <v>11</v>
      </c>
      <c r="AT257" s="120">
        <f t="shared" si="3"/>
        <v>2.71428571428571</v>
      </c>
    </row>
    <row r="258" spans="1:46" ht="14.25">
      <c r="A258" s="112">
        <v>30334</v>
      </c>
      <c r="B258" s="112" t="s">
        <v>419</v>
      </c>
      <c r="C258" s="112" t="s">
        <v>92</v>
      </c>
      <c r="D258" s="112">
        <v>0</v>
      </c>
      <c r="E258" s="112">
        <v>1</v>
      </c>
      <c r="F258" s="112">
        <v>0</v>
      </c>
      <c r="G258" s="112">
        <v>0</v>
      </c>
      <c r="H258" s="112">
        <v>1</v>
      </c>
      <c r="I258" s="112">
        <v>1</v>
      </c>
      <c r="J258" s="112">
        <v>0</v>
      </c>
      <c r="K258" s="112">
        <v>1</v>
      </c>
      <c r="L258" s="112">
        <v>1</v>
      </c>
      <c r="M258" s="112">
        <v>1</v>
      </c>
      <c r="N258" s="112">
        <v>0</v>
      </c>
      <c r="O258" s="112">
        <v>0</v>
      </c>
      <c r="P258" s="112">
        <v>0</v>
      </c>
      <c r="Q258" s="112">
        <v>0</v>
      </c>
      <c r="R258" s="112">
        <v>1</v>
      </c>
      <c r="S258" s="112">
        <v>0</v>
      </c>
      <c r="T258" s="112">
        <v>0</v>
      </c>
      <c r="U258" s="112">
        <v>0</v>
      </c>
      <c r="V258" s="112">
        <v>0</v>
      </c>
      <c r="W258" s="112">
        <v>0</v>
      </c>
      <c r="X258" s="112">
        <v>1</v>
      </c>
      <c r="Y258" s="112">
        <v>0</v>
      </c>
      <c r="Z258" s="112">
        <v>0</v>
      </c>
      <c r="AA258" s="112">
        <v>0</v>
      </c>
      <c r="AB258" s="112">
        <v>0</v>
      </c>
      <c r="AC258" s="112">
        <v>0</v>
      </c>
      <c r="AD258" s="112">
        <v>0</v>
      </c>
      <c r="AE258" s="112">
        <v>0</v>
      </c>
      <c r="AF258" s="112">
        <v>1</v>
      </c>
      <c r="AG258" s="112">
        <v>1</v>
      </c>
      <c r="AH258" s="112">
        <v>0</v>
      </c>
      <c r="AI258" s="112">
        <v>0</v>
      </c>
      <c r="AJ258" s="112">
        <v>0</v>
      </c>
      <c r="AK258" s="112">
        <v>0</v>
      </c>
      <c r="AL258" s="112">
        <v>0</v>
      </c>
      <c r="AM258" s="112">
        <v>1</v>
      </c>
      <c r="AN258" s="112">
        <v>1</v>
      </c>
      <c r="AO258" s="112">
        <v>0</v>
      </c>
      <c r="AP258" s="112">
        <v>0</v>
      </c>
      <c r="AQ258" s="112">
        <v>0</v>
      </c>
      <c r="AR258" s="112">
        <v>0</v>
      </c>
      <c r="AS258" s="113">
        <f>SUM(5_Signes_de_qualité!D258:AR258)</f>
        <v>12</v>
      </c>
      <c r="AT258" s="120">
        <f t="shared" si="3"/>
        <v>3.14285714285714</v>
      </c>
    </row>
    <row r="259" spans="1:46" ht="14.25">
      <c r="A259" s="112">
        <v>30337</v>
      </c>
      <c r="B259" s="112" t="s">
        <v>420</v>
      </c>
      <c r="C259" s="112" t="s">
        <v>92</v>
      </c>
      <c r="D259" s="112">
        <v>0</v>
      </c>
      <c r="E259" s="112">
        <v>1</v>
      </c>
      <c r="F259" s="112">
        <v>0</v>
      </c>
      <c r="G259" s="112">
        <v>0</v>
      </c>
      <c r="H259" s="112">
        <v>1</v>
      </c>
      <c r="I259" s="112">
        <v>1</v>
      </c>
      <c r="J259" s="112">
        <v>0</v>
      </c>
      <c r="K259" s="112">
        <v>0</v>
      </c>
      <c r="L259" s="112">
        <v>1</v>
      </c>
      <c r="M259" s="112">
        <v>1</v>
      </c>
      <c r="N259" s="112">
        <v>0</v>
      </c>
      <c r="O259" s="112">
        <v>0</v>
      </c>
      <c r="P259" s="112">
        <v>0</v>
      </c>
      <c r="Q259" s="112">
        <v>0</v>
      </c>
      <c r="R259" s="112">
        <v>1</v>
      </c>
      <c r="S259" s="112">
        <v>0</v>
      </c>
      <c r="T259" s="112">
        <v>0</v>
      </c>
      <c r="U259" s="112">
        <v>1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2">
        <v>0</v>
      </c>
      <c r="AB259" s="112">
        <v>0</v>
      </c>
      <c r="AC259" s="112">
        <v>0</v>
      </c>
      <c r="AD259" s="112">
        <v>0</v>
      </c>
      <c r="AE259" s="112">
        <v>0</v>
      </c>
      <c r="AF259" s="112">
        <v>1</v>
      </c>
      <c r="AG259" s="112">
        <v>1</v>
      </c>
      <c r="AH259" s="112">
        <v>0</v>
      </c>
      <c r="AI259" s="112">
        <v>0</v>
      </c>
      <c r="AJ259" s="112">
        <v>0</v>
      </c>
      <c r="AK259" s="112">
        <v>0</v>
      </c>
      <c r="AL259" s="112">
        <v>0</v>
      </c>
      <c r="AM259" s="112">
        <v>1</v>
      </c>
      <c r="AN259" s="112">
        <v>1</v>
      </c>
      <c r="AO259" s="112">
        <v>0</v>
      </c>
      <c r="AP259" s="112">
        <v>0</v>
      </c>
      <c r="AQ259" s="112">
        <v>0</v>
      </c>
      <c r="AR259" s="112">
        <v>0</v>
      </c>
      <c r="AS259" s="113">
        <f>SUM(5_Signes_de_qualité!D259:AR259)</f>
        <v>11</v>
      </c>
      <c r="AT259" s="120">
        <f t="shared" si="3"/>
        <v>2.71428571428571</v>
      </c>
    </row>
    <row r="260" spans="1:46" ht="14.25">
      <c r="A260" s="112">
        <v>30338</v>
      </c>
      <c r="B260" s="112" t="s">
        <v>421</v>
      </c>
      <c r="C260" s="112" t="s">
        <v>92</v>
      </c>
      <c r="D260" s="112">
        <v>0</v>
      </c>
      <c r="E260" s="112">
        <v>1</v>
      </c>
      <c r="F260" s="112">
        <v>0</v>
      </c>
      <c r="G260" s="112">
        <v>0</v>
      </c>
      <c r="H260" s="112">
        <v>1</v>
      </c>
      <c r="I260" s="112">
        <v>1</v>
      </c>
      <c r="J260" s="112">
        <v>0</v>
      </c>
      <c r="K260" s="112">
        <v>0</v>
      </c>
      <c r="L260" s="112">
        <v>1</v>
      </c>
      <c r="M260" s="112">
        <v>1</v>
      </c>
      <c r="N260" s="112">
        <v>0</v>
      </c>
      <c r="O260" s="112">
        <v>0</v>
      </c>
      <c r="P260" s="112">
        <v>0</v>
      </c>
      <c r="Q260" s="112">
        <v>0</v>
      </c>
      <c r="R260" s="112">
        <v>1</v>
      </c>
      <c r="S260" s="112">
        <v>0</v>
      </c>
      <c r="T260" s="112">
        <v>0</v>
      </c>
      <c r="U260" s="112">
        <v>1</v>
      </c>
      <c r="V260" s="112">
        <v>0</v>
      </c>
      <c r="W260" s="112">
        <v>0</v>
      </c>
      <c r="X260" s="112">
        <v>0</v>
      </c>
      <c r="Y260" s="112">
        <v>0</v>
      </c>
      <c r="Z260" s="112">
        <v>0</v>
      </c>
      <c r="AA260" s="112">
        <v>0</v>
      </c>
      <c r="AB260" s="112">
        <v>0</v>
      </c>
      <c r="AC260" s="112">
        <v>0</v>
      </c>
      <c r="AD260" s="112">
        <v>0</v>
      </c>
      <c r="AE260" s="112">
        <v>0</v>
      </c>
      <c r="AF260" s="112">
        <v>0</v>
      </c>
      <c r="AG260" s="112">
        <v>1</v>
      </c>
      <c r="AH260" s="112">
        <v>0</v>
      </c>
      <c r="AI260" s="112">
        <v>0</v>
      </c>
      <c r="AJ260" s="112">
        <v>0</v>
      </c>
      <c r="AK260" s="112">
        <v>0</v>
      </c>
      <c r="AL260" s="112">
        <v>0</v>
      </c>
      <c r="AM260" s="112">
        <v>1</v>
      </c>
      <c r="AN260" s="112">
        <v>1</v>
      </c>
      <c r="AO260" s="112">
        <v>0</v>
      </c>
      <c r="AP260" s="112">
        <v>0</v>
      </c>
      <c r="AQ260" s="112">
        <v>0</v>
      </c>
      <c r="AR260" s="112">
        <v>0</v>
      </c>
      <c r="AS260" s="113">
        <f>SUM(5_Signes_de_qualité!D260:AR260)</f>
        <v>10</v>
      </c>
      <c r="AT260" s="120">
        <f t="shared" si="3"/>
        <v>2.28571428571429</v>
      </c>
    </row>
    <row r="261" spans="1:46" ht="14.25">
      <c r="A261" s="112">
        <v>30340</v>
      </c>
      <c r="B261" s="112" t="s">
        <v>422</v>
      </c>
      <c r="C261" s="112" t="s">
        <v>92</v>
      </c>
      <c r="D261" s="112">
        <v>0</v>
      </c>
      <c r="E261" s="112">
        <v>1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1</v>
      </c>
      <c r="N261" s="112">
        <v>0</v>
      </c>
      <c r="O261" s="112">
        <v>0</v>
      </c>
      <c r="P261" s="112">
        <v>0</v>
      </c>
      <c r="Q261" s="112">
        <v>0</v>
      </c>
      <c r="R261" s="112">
        <v>1</v>
      </c>
      <c r="S261" s="112">
        <v>0</v>
      </c>
      <c r="T261" s="112">
        <v>0</v>
      </c>
      <c r="U261" s="112">
        <v>0</v>
      </c>
      <c r="V261" s="112">
        <v>0</v>
      </c>
      <c r="W261" s="112">
        <v>0</v>
      </c>
      <c r="X261" s="112">
        <v>1</v>
      </c>
      <c r="Y261" s="112">
        <v>1</v>
      </c>
      <c r="Z261" s="112">
        <v>1</v>
      </c>
      <c r="AA261" s="112">
        <v>0</v>
      </c>
      <c r="AB261" s="112">
        <v>0</v>
      </c>
      <c r="AC261" s="112">
        <v>0</v>
      </c>
      <c r="AD261" s="112">
        <v>0</v>
      </c>
      <c r="AE261" s="112">
        <v>0</v>
      </c>
      <c r="AF261" s="112">
        <v>0</v>
      </c>
      <c r="AG261" s="112">
        <v>1</v>
      </c>
      <c r="AH261" s="112">
        <v>0</v>
      </c>
      <c r="AI261" s="112">
        <v>0</v>
      </c>
      <c r="AJ261" s="112">
        <v>0</v>
      </c>
      <c r="AK261" s="112">
        <v>0</v>
      </c>
      <c r="AL261" s="112">
        <v>0</v>
      </c>
      <c r="AM261" s="112">
        <v>1</v>
      </c>
      <c r="AN261" s="112">
        <v>1</v>
      </c>
      <c r="AO261" s="112">
        <v>0</v>
      </c>
      <c r="AP261" s="112">
        <v>0</v>
      </c>
      <c r="AQ261" s="112">
        <v>0</v>
      </c>
      <c r="AR261" s="112">
        <v>0</v>
      </c>
      <c r="AS261" s="113">
        <f>SUM(5_Signes_de_qualité!D261:AR261)</f>
        <v>9</v>
      </c>
      <c r="AT261" s="120">
        <f t="shared" si="3"/>
        <v>1.85714285714286</v>
      </c>
    </row>
    <row r="262" spans="1:46" ht="14.25">
      <c r="A262" s="112">
        <v>30343</v>
      </c>
      <c r="B262" s="112" t="s">
        <v>423</v>
      </c>
      <c r="C262" s="112" t="s">
        <v>92</v>
      </c>
      <c r="D262" s="112">
        <v>0</v>
      </c>
      <c r="E262" s="112">
        <v>1</v>
      </c>
      <c r="F262" s="112">
        <v>0</v>
      </c>
      <c r="G262" s="112">
        <v>0</v>
      </c>
      <c r="H262" s="112">
        <v>1</v>
      </c>
      <c r="I262" s="112">
        <v>1</v>
      </c>
      <c r="J262" s="112">
        <v>0</v>
      </c>
      <c r="K262" s="112">
        <v>0</v>
      </c>
      <c r="L262" s="112">
        <v>1</v>
      </c>
      <c r="M262" s="112">
        <v>1</v>
      </c>
      <c r="N262" s="112">
        <v>0</v>
      </c>
      <c r="O262" s="112">
        <v>0</v>
      </c>
      <c r="P262" s="112">
        <v>0</v>
      </c>
      <c r="Q262" s="112">
        <v>0</v>
      </c>
      <c r="R262" s="112">
        <v>1</v>
      </c>
      <c r="S262" s="112">
        <v>0</v>
      </c>
      <c r="T262" s="112">
        <v>0</v>
      </c>
      <c r="U262" s="112">
        <v>1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2">
        <v>0</v>
      </c>
      <c r="AB262" s="112">
        <v>0</v>
      </c>
      <c r="AC262" s="112">
        <v>0</v>
      </c>
      <c r="AD262" s="112">
        <v>0</v>
      </c>
      <c r="AE262" s="112">
        <v>0</v>
      </c>
      <c r="AF262" s="112">
        <v>1</v>
      </c>
      <c r="AG262" s="112">
        <v>1</v>
      </c>
      <c r="AH262" s="112">
        <v>0</v>
      </c>
      <c r="AI262" s="112">
        <v>0</v>
      </c>
      <c r="AJ262" s="112">
        <v>0</v>
      </c>
      <c r="AK262" s="112">
        <v>0</v>
      </c>
      <c r="AL262" s="112">
        <v>0</v>
      </c>
      <c r="AM262" s="112">
        <v>1</v>
      </c>
      <c r="AN262" s="112">
        <v>1</v>
      </c>
      <c r="AO262" s="112">
        <v>0</v>
      </c>
      <c r="AP262" s="112">
        <v>0</v>
      </c>
      <c r="AQ262" s="112">
        <v>0</v>
      </c>
      <c r="AR262" s="112">
        <v>0</v>
      </c>
      <c r="AS262" s="113">
        <f>SUM(5_Signes_de_qualité!D262:AR262)</f>
        <v>11</v>
      </c>
      <c r="AT262" s="120">
        <f t="shared" si="3"/>
        <v>2.71428571428571</v>
      </c>
    </row>
    <row r="263" spans="1:46" ht="14.25">
      <c r="A263" s="112">
        <v>30346</v>
      </c>
      <c r="B263" s="112" t="s">
        <v>424</v>
      </c>
      <c r="C263" s="112" t="s">
        <v>92</v>
      </c>
      <c r="D263" s="112">
        <v>0</v>
      </c>
      <c r="E263" s="112">
        <v>1</v>
      </c>
      <c r="F263" s="112">
        <v>0</v>
      </c>
      <c r="G263" s="112">
        <v>0</v>
      </c>
      <c r="H263" s="112">
        <v>1</v>
      </c>
      <c r="I263" s="112">
        <v>1</v>
      </c>
      <c r="J263" s="112">
        <v>0</v>
      </c>
      <c r="K263" s="112">
        <v>1</v>
      </c>
      <c r="L263" s="112">
        <v>0</v>
      </c>
      <c r="M263" s="112">
        <v>1</v>
      </c>
      <c r="N263" s="112">
        <v>0</v>
      </c>
      <c r="O263" s="112">
        <v>0</v>
      </c>
      <c r="P263" s="112">
        <v>0</v>
      </c>
      <c r="Q263" s="112">
        <v>0</v>
      </c>
      <c r="R263" s="112">
        <v>1</v>
      </c>
      <c r="S263" s="112">
        <v>0</v>
      </c>
      <c r="T263" s="112">
        <v>0</v>
      </c>
      <c r="U263" s="112">
        <v>0</v>
      </c>
      <c r="V263" s="112">
        <v>0</v>
      </c>
      <c r="W263" s="112">
        <v>0</v>
      </c>
      <c r="X263" s="112">
        <v>1</v>
      </c>
      <c r="Y263" s="112">
        <v>0</v>
      </c>
      <c r="Z263" s="112">
        <v>0</v>
      </c>
      <c r="AA263" s="112">
        <v>0</v>
      </c>
      <c r="AB263" s="112">
        <v>0</v>
      </c>
      <c r="AC263" s="112">
        <v>0</v>
      </c>
      <c r="AD263" s="112">
        <v>0</v>
      </c>
      <c r="AE263" s="112">
        <v>0</v>
      </c>
      <c r="AF263" s="112">
        <v>0</v>
      </c>
      <c r="AG263" s="112">
        <v>1</v>
      </c>
      <c r="AH263" s="112">
        <v>0</v>
      </c>
      <c r="AI263" s="112">
        <v>0</v>
      </c>
      <c r="AJ263" s="112">
        <v>0</v>
      </c>
      <c r="AK263" s="112">
        <v>0</v>
      </c>
      <c r="AL263" s="112">
        <v>0</v>
      </c>
      <c r="AM263" s="112">
        <v>1</v>
      </c>
      <c r="AN263" s="112">
        <v>1</v>
      </c>
      <c r="AO263" s="112">
        <v>0</v>
      </c>
      <c r="AP263" s="112">
        <v>0</v>
      </c>
      <c r="AQ263" s="112">
        <v>0</v>
      </c>
      <c r="AR263" s="112">
        <v>0</v>
      </c>
      <c r="AS263" s="113">
        <f>SUM(5_Signes_de_qualité!D263:AR263)</f>
        <v>10</v>
      </c>
      <c r="AT263" s="120">
        <f t="shared" si="3"/>
        <v>2.28571428571429</v>
      </c>
    </row>
    <row r="264" spans="1:46" ht="14.25">
      <c r="A264" s="112">
        <v>30348</v>
      </c>
      <c r="B264" s="112" t="s">
        <v>425</v>
      </c>
      <c r="C264" s="112" t="s">
        <v>92</v>
      </c>
      <c r="D264" s="112">
        <v>0</v>
      </c>
      <c r="E264" s="112">
        <v>0</v>
      </c>
      <c r="F264" s="112">
        <v>0</v>
      </c>
      <c r="G264" s="112">
        <v>0</v>
      </c>
      <c r="H264" s="112">
        <v>1</v>
      </c>
      <c r="I264" s="112">
        <v>1</v>
      </c>
      <c r="J264" s="112">
        <v>0</v>
      </c>
      <c r="K264" s="112">
        <v>0</v>
      </c>
      <c r="L264" s="112">
        <v>1</v>
      </c>
      <c r="M264" s="112">
        <v>1</v>
      </c>
      <c r="N264" s="112">
        <v>0</v>
      </c>
      <c r="O264" s="112">
        <v>0</v>
      </c>
      <c r="P264" s="112">
        <v>0</v>
      </c>
      <c r="Q264" s="112">
        <v>0</v>
      </c>
      <c r="R264" s="112">
        <v>1</v>
      </c>
      <c r="S264" s="112">
        <v>0</v>
      </c>
      <c r="T264" s="112">
        <v>0</v>
      </c>
      <c r="U264" s="112">
        <v>1</v>
      </c>
      <c r="V264" s="112">
        <v>0</v>
      </c>
      <c r="W264" s="112">
        <v>0</v>
      </c>
      <c r="X264" s="112">
        <v>0</v>
      </c>
      <c r="Y264" s="112">
        <v>0</v>
      </c>
      <c r="Z264" s="112">
        <v>0</v>
      </c>
      <c r="AA264" s="112">
        <v>0</v>
      </c>
      <c r="AB264" s="112">
        <v>0</v>
      </c>
      <c r="AC264" s="112">
        <v>0</v>
      </c>
      <c r="AD264" s="112">
        <v>0</v>
      </c>
      <c r="AE264" s="112">
        <v>0</v>
      </c>
      <c r="AF264" s="112">
        <v>1</v>
      </c>
      <c r="AG264" s="112">
        <v>1</v>
      </c>
      <c r="AH264" s="112">
        <v>0</v>
      </c>
      <c r="AI264" s="112">
        <v>0</v>
      </c>
      <c r="AJ264" s="112">
        <v>0</v>
      </c>
      <c r="AK264" s="112">
        <v>0</v>
      </c>
      <c r="AL264" s="112">
        <v>0</v>
      </c>
      <c r="AM264" s="112">
        <v>1</v>
      </c>
      <c r="AN264" s="112">
        <v>1</v>
      </c>
      <c r="AO264" s="112">
        <v>0</v>
      </c>
      <c r="AP264" s="112">
        <v>0</v>
      </c>
      <c r="AQ264" s="112">
        <v>0</v>
      </c>
      <c r="AR264" s="112">
        <v>0</v>
      </c>
      <c r="AS264" s="113">
        <f>SUM(5_Signes_de_qualité!D264:AR264)</f>
        <v>10</v>
      </c>
      <c r="AT264" s="120">
        <f t="shared" si="3"/>
        <v>2.28571428571429</v>
      </c>
    </row>
    <row r="265" spans="1:46" ht="14.25">
      <c r="A265" s="112">
        <v>30349</v>
      </c>
      <c r="B265" s="112" t="s">
        <v>426</v>
      </c>
      <c r="C265" s="112" t="s">
        <v>92</v>
      </c>
      <c r="D265" s="112">
        <v>0</v>
      </c>
      <c r="E265" s="112">
        <v>1</v>
      </c>
      <c r="F265" s="112">
        <v>0</v>
      </c>
      <c r="G265" s="112">
        <v>0</v>
      </c>
      <c r="H265" s="112">
        <v>1</v>
      </c>
      <c r="I265" s="112">
        <v>1</v>
      </c>
      <c r="J265" s="112">
        <v>0</v>
      </c>
      <c r="K265" s="112">
        <v>1</v>
      </c>
      <c r="L265" s="112">
        <v>1</v>
      </c>
      <c r="M265" s="112">
        <v>1</v>
      </c>
      <c r="N265" s="112">
        <v>0</v>
      </c>
      <c r="O265" s="112">
        <v>0</v>
      </c>
      <c r="P265" s="112">
        <v>0</v>
      </c>
      <c r="Q265" s="112">
        <v>0</v>
      </c>
      <c r="R265" s="112">
        <v>1</v>
      </c>
      <c r="S265" s="112">
        <v>0</v>
      </c>
      <c r="T265" s="112">
        <v>0</v>
      </c>
      <c r="U265" s="112">
        <v>1</v>
      </c>
      <c r="V265" s="112">
        <v>0</v>
      </c>
      <c r="W265" s="112">
        <v>0</v>
      </c>
      <c r="X265" s="112">
        <v>0</v>
      </c>
      <c r="Y265" s="112">
        <v>0</v>
      </c>
      <c r="Z265" s="112">
        <v>0</v>
      </c>
      <c r="AA265" s="112">
        <v>0</v>
      </c>
      <c r="AB265" s="112">
        <v>0</v>
      </c>
      <c r="AC265" s="112">
        <v>0</v>
      </c>
      <c r="AD265" s="112">
        <v>0</v>
      </c>
      <c r="AE265" s="112">
        <v>0</v>
      </c>
      <c r="AF265" s="112">
        <v>0</v>
      </c>
      <c r="AG265" s="112">
        <v>1</v>
      </c>
      <c r="AH265" s="112">
        <v>1</v>
      </c>
      <c r="AI265" s="112">
        <v>1</v>
      </c>
      <c r="AJ265" s="112">
        <v>0</v>
      </c>
      <c r="AK265" s="112">
        <v>1</v>
      </c>
      <c r="AL265" s="112">
        <v>0</v>
      </c>
      <c r="AM265" s="112">
        <v>1</v>
      </c>
      <c r="AN265" s="112">
        <v>1</v>
      </c>
      <c r="AO265" s="112">
        <v>0</v>
      </c>
      <c r="AP265" s="112">
        <v>0</v>
      </c>
      <c r="AQ265" s="112">
        <v>0</v>
      </c>
      <c r="AR265" s="112">
        <v>0</v>
      </c>
      <c r="AS265" s="113">
        <f>SUM(5_Signes_de_qualité!D265:AR265)</f>
        <v>14</v>
      </c>
      <c r="AT265" s="123">
        <f t="shared" si="3"/>
        <v>4</v>
      </c>
    </row>
    <row r="266" spans="1:49" ht="15">
      <c r="A266" s="112">
        <v>30074</v>
      </c>
      <c r="B266" s="112" t="s">
        <v>427</v>
      </c>
      <c r="C266" s="112" t="s">
        <v>93</v>
      </c>
      <c r="D266" s="112">
        <v>0</v>
      </c>
      <c r="E266" s="112">
        <v>0</v>
      </c>
      <c r="F266" s="112">
        <v>0</v>
      </c>
      <c r="G266" s="112">
        <v>1</v>
      </c>
      <c r="H266" s="112">
        <v>0</v>
      </c>
      <c r="I266" s="112">
        <v>0</v>
      </c>
      <c r="J266" s="112">
        <v>0</v>
      </c>
      <c r="K266" s="112">
        <v>0</v>
      </c>
      <c r="L266" s="112">
        <v>1</v>
      </c>
      <c r="M266" s="112">
        <v>1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1</v>
      </c>
      <c r="V266" s="112">
        <v>0</v>
      </c>
      <c r="W266" s="112">
        <v>0</v>
      </c>
      <c r="X266" s="112">
        <v>0</v>
      </c>
      <c r="Y266" s="112">
        <v>0</v>
      </c>
      <c r="Z266" s="112">
        <v>0</v>
      </c>
      <c r="AA266" s="112">
        <v>0</v>
      </c>
      <c r="AB266" s="112">
        <v>0</v>
      </c>
      <c r="AC266" s="112">
        <v>0</v>
      </c>
      <c r="AD266" s="112">
        <v>0</v>
      </c>
      <c r="AE266" s="112">
        <v>0</v>
      </c>
      <c r="AF266" s="112">
        <v>0</v>
      </c>
      <c r="AG266" s="112">
        <v>1</v>
      </c>
      <c r="AH266" s="112">
        <v>0</v>
      </c>
      <c r="AI266" s="112">
        <v>0</v>
      </c>
      <c r="AJ266" s="112">
        <v>0</v>
      </c>
      <c r="AK266" s="112">
        <v>0</v>
      </c>
      <c r="AL266" s="112">
        <v>0</v>
      </c>
      <c r="AM266" s="112">
        <v>1</v>
      </c>
      <c r="AN266" s="112">
        <v>1</v>
      </c>
      <c r="AO266" s="112">
        <v>0</v>
      </c>
      <c r="AP266" s="112">
        <v>0</v>
      </c>
      <c r="AQ266" s="112">
        <v>0</v>
      </c>
      <c r="AR266" s="112">
        <v>0</v>
      </c>
      <c r="AS266" s="113">
        <f>SUM(5_Signes_de_qualité!D266:AR266)</f>
        <v>7</v>
      </c>
      <c r="AT266" s="123">
        <f aca="true" t="shared" si="4" ref="AT266:AT271">VLOOKUP(AS266,T_GDS_CAUSSES,2,0)</f>
        <v>1</v>
      </c>
      <c r="AV266" s="114" t="s">
        <v>159</v>
      </c>
      <c r="AW266" s="114" t="s">
        <v>93</v>
      </c>
    </row>
    <row r="267" spans="1:49" ht="14.25">
      <c r="A267" s="112">
        <v>30105</v>
      </c>
      <c r="B267" s="112" t="s">
        <v>428</v>
      </c>
      <c r="C267" s="112" t="s">
        <v>93</v>
      </c>
      <c r="D267" s="112">
        <v>0</v>
      </c>
      <c r="E267" s="112">
        <v>1</v>
      </c>
      <c r="F267" s="112">
        <v>0</v>
      </c>
      <c r="G267" s="112">
        <v>1</v>
      </c>
      <c r="H267" s="112">
        <v>0</v>
      </c>
      <c r="I267" s="112">
        <v>0</v>
      </c>
      <c r="J267" s="112">
        <v>0</v>
      </c>
      <c r="K267" s="112">
        <v>0</v>
      </c>
      <c r="L267" s="112">
        <v>1</v>
      </c>
      <c r="M267" s="112">
        <v>1</v>
      </c>
      <c r="N267" s="112">
        <v>0</v>
      </c>
      <c r="O267" s="112">
        <v>0</v>
      </c>
      <c r="P267" s="112">
        <v>0</v>
      </c>
      <c r="Q267" s="112">
        <v>1</v>
      </c>
      <c r="R267" s="112">
        <v>0</v>
      </c>
      <c r="S267" s="112">
        <v>0</v>
      </c>
      <c r="T267" s="112">
        <v>0</v>
      </c>
      <c r="U267" s="112">
        <v>1</v>
      </c>
      <c r="V267" s="112">
        <v>0</v>
      </c>
      <c r="W267" s="112">
        <v>0</v>
      </c>
      <c r="X267" s="112">
        <v>0</v>
      </c>
      <c r="Y267" s="112">
        <v>0</v>
      </c>
      <c r="Z267" s="112">
        <v>0</v>
      </c>
      <c r="AA267" s="112">
        <v>0</v>
      </c>
      <c r="AB267" s="112">
        <v>0</v>
      </c>
      <c r="AC267" s="112">
        <v>0</v>
      </c>
      <c r="AD267" s="112">
        <v>0</v>
      </c>
      <c r="AE267" s="112">
        <v>0</v>
      </c>
      <c r="AF267" s="112">
        <v>0</v>
      </c>
      <c r="AG267" s="112">
        <v>1</v>
      </c>
      <c r="AH267" s="112">
        <v>0</v>
      </c>
      <c r="AI267" s="112">
        <v>0</v>
      </c>
      <c r="AJ267" s="112">
        <v>0</v>
      </c>
      <c r="AK267" s="112">
        <v>0</v>
      </c>
      <c r="AL267" s="112">
        <v>0</v>
      </c>
      <c r="AM267" s="112">
        <v>1</v>
      </c>
      <c r="AN267" s="112">
        <v>1</v>
      </c>
      <c r="AO267" s="112">
        <v>0</v>
      </c>
      <c r="AP267" s="112">
        <v>0</v>
      </c>
      <c r="AQ267" s="112">
        <v>0</v>
      </c>
      <c r="AR267" s="112">
        <v>0</v>
      </c>
      <c r="AS267" s="113">
        <f>SUM(5_Signes_de_qualité!D267:AR267)</f>
        <v>9</v>
      </c>
      <c r="AT267" s="123">
        <f t="shared" si="4"/>
        <v>4</v>
      </c>
      <c r="AV267" s="117">
        <v>7</v>
      </c>
      <c r="AW267" s="117">
        <v>1</v>
      </c>
    </row>
    <row r="268" spans="1:49" ht="14.25">
      <c r="A268" s="112">
        <v>30139</v>
      </c>
      <c r="B268" s="112" t="s">
        <v>429</v>
      </c>
      <c r="C268" s="112" t="s">
        <v>93</v>
      </c>
      <c r="D268" s="112">
        <v>0</v>
      </c>
      <c r="E268" s="112">
        <v>0</v>
      </c>
      <c r="F268" s="112">
        <v>0</v>
      </c>
      <c r="G268" s="112">
        <v>1</v>
      </c>
      <c r="H268" s="112">
        <v>0</v>
      </c>
      <c r="I268" s="112">
        <v>0</v>
      </c>
      <c r="J268" s="112">
        <v>0</v>
      </c>
      <c r="K268" s="112">
        <v>0</v>
      </c>
      <c r="L268" s="112">
        <v>1</v>
      </c>
      <c r="M268" s="112">
        <v>1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1</v>
      </c>
      <c r="V268" s="112">
        <v>0</v>
      </c>
      <c r="W268" s="112">
        <v>0</v>
      </c>
      <c r="X268" s="112">
        <v>0</v>
      </c>
      <c r="Y268" s="112">
        <v>0</v>
      </c>
      <c r="Z268" s="112">
        <v>0</v>
      </c>
      <c r="AA268" s="112">
        <v>0</v>
      </c>
      <c r="AB268" s="112">
        <v>0</v>
      </c>
      <c r="AC268" s="112">
        <v>0</v>
      </c>
      <c r="AD268" s="112">
        <v>0</v>
      </c>
      <c r="AE268" s="112">
        <v>0</v>
      </c>
      <c r="AF268" s="112">
        <v>0</v>
      </c>
      <c r="AG268" s="112">
        <v>1</v>
      </c>
      <c r="AH268" s="112">
        <v>0</v>
      </c>
      <c r="AI268" s="112">
        <v>0</v>
      </c>
      <c r="AJ268" s="112">
        <v>0</v>
      </c>
      <c r="AK268" s="112">
        <v>0</v>
      </c>
      <c r="AL268" s="112">
        <v>0</v>
      </c>
      <c r="AM268" s="112">
        <v>1</v>
      </c>
      <c r="AN268" s="112">
        <v>1</v>
      </c>
      <c r="AO268" s="112">
        <v>0</v>
      </c>
      <c r="AP268" s="112">
        <v>0</v>
      </c>
      <c r="AQ268" s="112">
        <v>0</v>
      </c>
      <c r="AR268" s="112">
        <v>0</v>
      </c>
      <c r="AS268" s="113">
        <f>SUM(5_Signes_de_qualité!D268:AR268)</f>
        <v>7</v>
      </c>
      <c r="AT268" s="123">
        <f t="shared" si="4"/>
        <v>1</v>
      </c>
      <c r="AV268" s="117">
        <v>8</v>
      </c>
      <c r="AW268" s="117">
        <v>2.5</v>
      </c>
    </row>
    <row r="269" spans="1:49" ht="14.25">
      <c r="A269" s="112">
        <v>30213</v>
      </c>
      <c r="B269" s="112" t="s">
        <v>430</v>
      </c>
      <c r="C269" s="112" t="s">
        <v>93</v>
      </c>
      <c r="D269" s="112">
        <v>0</v>
      </c>
      <c r="E269" s="112">
        <v>0</v>
      </c>
      <c r="F269" s="112">
        <v>0</v>
      </c>
      <c r="G269" s="112">
        <v>1</v>
      </c>
      <c r="H269" s="112">
        <v>0</v>
      </c>
      <c r="I269" s="112">
        <v>0</v>
      </c>
      <c r="J269" s="112">
        <v>0</v>
      </c>
      <c r="K269" s="112">
        <v>0</v>
      </c>
      <c r="L269" s="112">
        <v>1</v>
      </c>
      <c r="M269" s="112">
        <v>1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1</v>
      </c>
      <c r="V269" s="112">
        <v>0</v>
      </c>
      <c r="W269" s="112">
        <v>0</v>
      </c>
      <c r="X269" s="112">
        <v>0</v>
      </c>
      <c r="Y269" s="112">
        <v>0</v>
      </c>
      <c r="Z269" s="112">
        <v>0</v>
      </c>
      <c r="AA269" s="112">
        <v>0</v>
      </c>
      <c r="AB269" s="112">
        <v>0</v>
      </c>
      <c r="AC269" s="112">
        <v>0</v>
      </c>
      <c r="AD269" s="112">
        <v>0</v>
      </c>
      <c r="AE269" s="112">
        <v>0</v>
      </c>
      <c r="AF269" s="112">
        <v>0</v>
      </c>
      <c r="AG269" s="112">
        <v>1</v>
      </c>
      <c r="AH269" s="112">
        <v>0</v>
      </c>
      <c r="AI269" s="112">
        <v>0</v>
      </c>
      <c r="AJ269" s="112">
        <v>0</v>
      </c>
      <c r="AK269" s="112">
        <v>0</v>
      </c>
      <c r="AL269" s="112">
        <v>0</v>
      </c>
      <c r="AM269" s="112">
        <v>1</v>
      </c>
      <c r="AN269" s="112">
        <v>1</v>
      </c>
      <c r="AO269" s="112">
        <v>0</v>
      </c>
      <c r="AP269" s="112">
        <v>0</v>
      </c>
      <c r="AQ269" s="112">
        <v>0</v>
      </c>
      <c r="AR269" s="112">
        <v>0</v>
      </c>
      <c r="AS269" s="113">
        <f>SUM(5_Signes_de_qualité!D269:AR269)</f>
        <v>7</v>
      </c>
      <c r="AT269" s="123">
        <f t="shared" si="4"/>
        <v>1</v>
      </c>
      <c r="AV269" s="117">
        <v>9</v>
      </c>
      <c r="AW269" s="117">
        <v>4</v>
      </c>
    </row>
    <row r="270" spans="1:46" ht="14.25">
      <c r="A270" s="112">
        <v>30297</v>
      </c>
      <c r="B270" s="112" t="s">
        <v>431</v>
      </c>
      <c r="C270" s="112" t="s">
        <v>93</v>
      </c>
      <c r="D270" s="112">
        <v>0</v>
      </c>
      <c r="E270" s="112">
        <v>1</v>
      </c>
      <c r="F270" s="112">
        <v>0</v>
      </c>
      <c r="G270" s="112">
        <v>1</v>
      </c>
      <c r="H270" s="112">
        <v>0</v>
      </c>
      <c r="I270" s="112">
        <v>0</v>
      </c>
      <c r="J270" s="112">
        <v>0</v>
      </c>
      <c r="K270" s="112">
        <v>0</v>
      </c>
      <c r="L270" s="112">
        <v>1</v>
      </c>
      <c r="M270" s="112">
        <v>1</v>
      </c>
      <c r="N270" s="112">
        <v>0</v>
      </c>
      <c r="O270" s="112">
        <v>0</v>
      </c>
      <c r="P270" s="112">
        <v>0</v>
      </c>
      <c r="Q270" s="112">
        <v>1</v>
      </c>
      <c r="R270" s="112">
        <v>0</v>
      </c>
      <c r="S270" s="112">
        <v>0</v>
      </c>
      <c r="T270" s="112">
        <v>0</v>
      </c>
      <c r="U270" s="112">
        <v>1</v>
      </c>
      <c r="V270" s="112">
        <v>0</v>
      </c>
      <c r="W270" s="112">
        <v>0</v>
      </c>
      <c r="X270" s="112">
        <v>0</v>
      </c>
      <c r="Y270" s="112">
        <v>0</v>
      </c>
      <c r="Z270" s="112">
        <v>0</v>
      </c>
      <c r="AA270" s="112">
        <v>0</v>
      </c>
      <c r="AB270" s="112">
        <v>0</v>
      </c>
      <c r="AC270" s="112">
        <v>0</v>
      </c>
      <c r="AD270" s="112">
        <v>0</v>
      </c>
      <c r="AE270" s="112">
        <v>0</v>
      </c>
      <c r="AF270" s="112">
        <v>0</v>
      </c>
      <c r="AG270" s="112">
        <v>1</v>
      </c>
      <c r="AH270" s="112">
        <v>0</v>
      </c>
      <c r="AI270" s="112">
        <v>0</v>
      </c>
      <c r="AJ270" s="112">
        <v>0</v>
      </c>
      <c r="AK270" s="112">
        <v>0</v>
      </c>
      <c r="AL270" s="112">
        <v>0</v>
      </c>
      <c r="AM270" s="112">
        <v>1</v>
      </c>
      <c r="AN270" s="112">
        <v>1</v>
      </c>
      <c r="AO270" s="112">
        <v>0</v>
      </c>
      <c r="AP270" s="112">
        <v>0</v>
      </c>
      <c r="AQ270" s="112">
        <v>0</v>
      </c>
      <c r="AR270" s="112">
        <v>0</v>
      </c>
      <c r="AS270" s="113">
        <f>SUM(5_Signes_de_qualité!D270:AR270)</f>
        <v>9</v>
      </c>
      <c r="AT270" s="123">
        <f t="shared" si="4"/>
        <v>4</v>
      </c>
    </row>
    <row r="271" spans="1:46" ht="14.25">
      <c r="A271" s="112">
        <v>30332</v>
      </c>
      <c r="B271" s="112" t="s">
        <v>432</v>
      </c>
      <c r="C271" s="112" t="s">
        <v>93</v>
      </c>
      <c r="D271" s="112">
        <v>1</v>
      </c>
      <c r="E271" s="112">
        <v>0</v>
      </c>
      <c r="F271" s="112">
        <v>0</v>
      </c>
      <c r="G271" s="112">
        <v>1</v>
      </c>
      <c r="H271" s="112">
        <v>0</v>
      </c>
      <c r="I271" s="112">
        <v>0</v>
      </c>
      <c r="J271" s="112">
        <v>0</v>
      </c>
      <c r="K271" s="112">
        <v>0</v>
      </c>
      <c r="L271" s="112">
        <v>1</v>
      </c>
      <c r="M271" s="112">
        <v>1</v>
      </c>
      <c r="N271" s="112">
        <v>0</v>
      </c>
      <c r="O271" s="112">
        <v>0</v>
      </c>
      <c r="P271" s="112">
        <v>0</v>
      </c>
      <c r="Q271" s="112">
        <v>1</v>
      </c>
      <c r="R271" s="112">
        <v>0</v>
      </c>
      <c r="S271" s="112">
        <v>0</v>
      </c>
      <c r="T271" s="112">
        <v>0</v>
      </c>
      <c r="U271" s="112">
        <v>1</v>
      </c>
      <c r="V271" s="112">
        <v>0</v>
      </c>
      <c r="W271" s="112">
        <v>0</v>
      </c>
      <c r="X271" s="112">
        <v>0</v>
      </c>
      <c r="Y271" s="112">
        <v>0</v>
      </c>
      <c r="Z271" s="112">
        <v>0</v>
      </c>
      <c r="AA271" s="112">
        <v>0</v>
      </c>
      <c r="AB271" s="112">
        <v>0</v>
      </c>
      <c r="AC271" s="112">
        <v>0</v>
      </c>
      <c r="AD271" s="112">
        <v>0</v>
      </c>
      <c r="AE271" s="112">
        <v>0</v>
      </c>
      <c r="AF271" s="112">
        <v>0</v>
      </c>
      <c r="AG271" s="112">
        <v>1</v>
      </c>
      <c r="AH271" s="112">
        <v>0</v>
      </c>
      <c r="AI271" s="112">
        <v>0</v>
      </c>
      <c r="AJ271" s="112">
        <v>0</v>
      </c>
      <c r="AK271" s="112">
        <v>0</v>
      </c>
      <c r="AL271" s="112">
        <v>0</v>
      </c>
      <c r="AM271" s="112">
        <v>1</v>
      </c>
      <c r="AN271" s="112">
        <v>1</v>
      </c>
      <c r="AO271" s="112">
        <v>0</v>
      </c>
      <c r="AP271" s="112">
        <v>0</v>
      </c>
      <c r="AQ271" s="112">
        <v>0</v>
      </c>
      <c r="AR271" s="112">
        <v>0</v>
      </c>
      <c r="AS271" s="113">
        <f>SUM(5_Signes_de_qualité!D271:AR271)</f>
        <v>9</v>
      </c>
      <c r="AT271" s="123">
        <f t="shared" si="4"/>
        <v>4</v>
      </c>
    </row>
    <row r="272" spans="1:50" ht="15">
      <c r="A272" s="112">
        <v>30003</v>
      </c>
      <c r="B272" s="112" t="s">
        <v>433</v>
      </c>
      <c r="C272" s="112" t="s">
        <v>94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0</v>
      </c>
      <c r="K272" s="112">
        <v>1</v>
      </c>
      <c r="L272" s="112">
        <v>0</v>
      </c>
      <c r="M272" s="112">
        <v>1</v>
      </c>
      <c r="N272" s="112">
        <v>0</v>
      </c>
      <c r="O272" s="112">
        <v>1</v>
      </c>
      <c r="P272" s="112">
        <v>0</v>
      </c>
      <c r="Q272" s="112">
        <v>0</v>
      </c>
      <c r="R272" s="112">
        <v>1</v>
      </c>
      <c r="S272" s="112">
        <v>0</v>
      </c>
      <c r="T272" s="112">
        <v>0</v>
      </c>
      <c r="U272" s="112">
        <v>0</v>
      </c>
      <c r="V272" s="112">
        <v>0</v>
      </c>
      <c r="W272" s="112">
        <v>0</v>
      </c>
      <c r="X272" s="112">
        <v>0</v>
      </c>
      <c r="Y272" s="112">
        <v>0</v>
      </c>
      <c r="Z272" s="112">
        <v>0</v>
      </c>
      <c r="AA272" s="112">
        <v>0</v>
      </c>
      <c r="AB272" s="112">
        <v>0</v>
      </c>
      <c r="AC272" s="112">
        <v>0</v>
      </c>
      <c r="AD272" s="112">
        <v>0</v>
      </c>
      <c r="AE272" s="112">
        <v>0</v>
      </c>
      <c r="AF272" s="112">
        <v>0</v>
      </c>
      <c r="AG272" s="112">
        <v>1</v>
      </c>
      <c r="AH272" s="112">
        <v>0</v>
      </c>
      <c r="AI272" s="112">
        <v>0</v>
      </c>
      <c r="AJ272" s="112">
        <v>0</v>
      </c>
      <c r="AK272" s="112">
        <v>0</v>
      </c>
      <c r="AL272" s="112">
        <v>0</v>
      </c>
      <c r="AM272" s="112">
        <v>1</v>
      </c>
      <c r="AN272" s="112">
        <v>1</v>
      </c>
      <c r="AO272" s="112">
        <v>1</v>
      </c>
      <c r="AP272" s="112">
        <v>0</v>
      </c>
      <c r="AQ272" s="112">
        <v>0</v>
      </c>
      <c r="AR272" s="112">
        <v>0</v>
      </c>
      <c r="AS272" s="113">
        <f>SUM(5_Signes_de_qualité!D272:AR272)</f>
        <v>8</v>
      </c>
      <c r="AT272" s="123">
        <f aca="true" t="shared" si="5" ref="AT272:AT302">VLOOKUP(AS272,T_PLAINE_VITI,2,0)</f>
        <v>1</v>
      </c>
      <c r="AV272" s="114" t="s">
        <v>159</v>
      </c>
      <c r="AW272" s="114" t="s">
        <v>94</v>
      </c>
      <c r="AX272" s="119"/>
    </row>
    <row r="273" spans="1:50" ht="14.25">
      <c r="A273" s="112">
        <v>30004</v>
      </c>
      <c r="B273" s="112" t="s">
        <v>434</v>
      </c>
      <c r="C273" s="112" t="s">
        <v>94</v>
      </c>
      <c r="D273" s="112">
        <v>0</v>
      </c>
      <c r="E273" s="112">
        <v>0</v>
      </c>
      <c r="F273" s="112">
        <v>0</v>
      </c>
      <c r="G273" s="112">
        <v>0</v>
      </c>
      <c r="H273" s="112">
        <v>1</v>
      </c>
      <c r="I273" s="112">
        <v>1</v>
      </c>
      <c r="J273" s="112">
        <v>0</v>
      </c>
      <c r="K273" s="112">
        <v>1</v>
      </c>
      <c r="L273" s="112">
        <v>0</v>
      </c>
      <c r="M273" s="112">
        <v>1</v>
      </c>
      <c r="N273" s="112">
        <v>0</v>
      </c>
      <c r="O273" s="112">
        <v>0</v>
      </c>
      <c r="P273" s="112">
        <v>0</v>
      </c>
      <c r="Q273" s="112">
        <v>0</v>
      </c>
      <c r="R273" s="112">
        <v>1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1</v>
      </c>
      <c r="Y273" s="112">
        <v>0</v>
      </c>
      <c r="Z273" s="112">
        <v>0</v>
      </c>
      <c r="AA273" s="112">
        <v>0</v>
      </c>
      <c r="AB273" s="112">
        <v>0</v>
      </c>
      <c r="AC273" s="112">
        <v>0</v>
      </c>
      <c r="AD273" s="112">
        <v>0</v>
      </c>
      <c r="AE273" s="112">
        <v>0</v>
      </c>
      <c r="AF273" s="112">
        <v>0</v>
      </c>
      <c r="AG273" s="112">
        <v>1</v>
      </c>
      <c r="AH273" s="112">
        <v>0</v>
      </c>
      <c r="AI273" s="112">
        <v>0</v>
      </c>
      <c r="AJ273" s="112">
        <v>0</v>
      </c>
      <c r="AK273" s="112">
        <v>0</v>
      </c>
      <c r="AL273" s="112">
        <v>0</v>
      </c>
      <c r="AM273" s="112">
        <v>1</v>
      </c>
      <c r="AN273" s="112">
        <v>1</v>
      </c>
      <c r="AO273" s="112">
        <v>0</v>
      </c>
      <c r="AP273" s="112">
        <v>0</v>
      </c>
      <c r="AQ273" s="112">
        <v>0</v>
      </c>
      <c r="AR273" s="112">
        <v>0</v>
      </c>
      <c r="AS273" s="113">
        <f>SUM(5_Signes_de_qualité!D273:AR273)</f>
        <v>9</v>
      </c>
      <c r="AT273" s="124">
        <f t="shared" si="5"/>
        <v>1.75</v>
      </c>
      <c r="AV273" s="117">
        <v>8</v>
      </c>
      <c r="AW273" s="117">
        <v>1</v>
      </c>
      <c r="AX273" s="119"/>
    </row>
    <row r="274" spans="1:50" ht="14.25">
      <c r="A274" s="112">
        <v>30006</v>
      </c>
      <c r="B274" s="112" t="s">
        <v>435</v>
      </c>
      <c r="C274" s="112" t="s">
        <v>94</v>
      </c>
      <c r="D274" s="112">
        <v>0</v>
      </c>
      <c r="E274" s="112"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1</v>
      </c>
      <c r="L274" s="112">
        <v>0</v>
      </c>
      <c r="M274" s="112">
        <v>1</v>
      </c>
      <c r="N274" s="112">
        <v>0</v>
      </c>
      <c r="O274" s="112">
        <v>1</v>
      </c>
      <c r="P274" s="112">
        <v>0</v>
      </c>
      <c r="Q274" s="112">
        <v>0</v>
      </c>
      <c r="R274" s="112">
        <v>1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1</v>
      </c>
      <c r="Y274" s="112">
        <v>0</v>
      </c>
      <c r="Z274" s="112">
        <v>0</v>
      </c>
      <c r="AA274" s="112">
        <v>0</v>
      </c>
      <c r="AB274" s="112">
        <v>0</v>
      </c>
      <c r="AC274" s="112">
        <v>0</v>
      </c>
      <c r="AD274" s="112">
        <v>0</v>
      </c>
      <c r="AE274" s="112">
        <v>0</v>
      </c>
      <c r="AF274" s="112">
        <v>0</v>
      </c>
      <c r="AG274" s="112">
        <v>1</v>
      </c>
      <c r="AH274" s="112">
        <v>0</v>
      </c>
      <c r="AI274" s="112">
        <v>0</v>
      </c>
      <c r="AJ274" s="112">
        <v>0</v>
      </c>
      <c r="AK274" s="112">
        <v>0</v>
      </c>
      <c r="AL274" s="112">
        <v>0</v>
      </c>
      <c r="AM274" s="112">
        <v>1</v>
      </c>
      <c r="AN274" s="112">
        <v>1</v>
      </c>
      <c r="AO274" s="112">
        <v>0</v>
      </c>
      <c r="AP274" s="112">
        <v>0</v>
      </c>
      <c r="AQ274" s="112">
        <v>0</v>
      </c>
      <c r="AR274" s="112">
        <v>0</v>
      </c>
      <c r="AS274" s="113">
        <f>SUM(5_Signes_de_qualité!D274:AR274)</f>
        <v>8</v>
      </c>
      <c r="AT274" s="123">
        <f t="shared" si="5"/>
        <v>1</v>
      </c>
      <c r="AV274" s="117">
        <v>9</v>
      </c>
      <c r="AW274" s="117">
        <v>1.75</v>
      </c>
      <c r="AX274" s="119"/>
    </row>
    <row r="275" spans="1:50" ht="14.25">
      <c r="A275" s="112">
        <v>30020</v>
      </c>
      <c r="B275" s="112" t="s">
        <v>436</v>
      </c>
      <c r="C275" s="112" t="s">
        <v>94</v>
      </c>
      <c r="D275" s="112">
        <v>0</v>
      </c>
      <c r="E275" s="112">
        <v>0</v>
      </c>
      <c r="F275" s="112">
        <v>0</v>
      </c>
      <c r="G275" s="112">
        <v>0</v>
      </c>
      <c r="H275" s="112">
        <v>1</v>
      </c>
      <c r="I275" s="112">
        <v>1</v>
      </c>
      <c r="J275" s="112">
        <v>0</v>
      </c>
      <c r="K275" s="112">
        <v>1</v>
      </c>
      <c r="L275" s="112">
        <v>0</v>
      </c>
      <c r="M275" s="112">
        <v>1</v>
      </c>
      <c r="N275" s="112">
        <v>0</v>
      </c>
      <c r="O275" s="112">
        <v>0</v>
      </c>
      <c r="P275" s="112">
        <v>0</v>
      </c>
      <c r="Q275" s="112">
        <v>0</v>
      </c>
      <c r="R275" s="112">
        <v>1</v>
      </c>
      <c r="S275" s="112">
        <v>0</v>
      </c>
      <c r="T275" s="112">
        <v>0</v>
      </c>
      <c r="U275" s="112">
        <v>0</v>
      </c>
      <c r="V275" s="112">
        <v>0</v>
      </c>
      <c r="W275" s="112">
        <v>1</v>
      </c>
      <c r="X275" s="112">
        <v>1</v>
      </c>
      <c r="Y275" s="112">
        <v>0</v>
      </c>
      <c r="Z275" s="112">
        <v>0</v>
      </c>
      <c r="AA275" s="112">
        <v>0</v>
      </c>
      <c r="AB275" s="112">
        <v>0</v>
      </c>
      <c r="AC275" s="112">
        <v>0</v>
      </c>
      <c r="AD275" s="112">
        <v>0</v>
      </c>
      <c r="AE275" s="112">
        <v>0</v>
      </c>
      <c r="AF275" s="112">
        <v>0</v>
      </c>
      <c r="AG275" s="112">
        <v>1</v>
      </c>
      <c r="AH275" s="112">
        <v>0</v>
      </c>
      <c r="AI275" s="112">
        <v>0</v>
      </c>
      <c r="AJ275" s="112">
        <v>0</v>
      </c>
      <c r="AK275" s="112">
        <v>0</v>
      </c>
      <c r="AL275" s="112">
        <v>0</v>
      </c>
      <c r="AM275" s="112">
        <v>1</v>
      </c>
      <c r="AN275" s="112">
        <v>1</v>
      </c>
      <c r="AO275" s="112">
        <v>0</v>
      </c>
      <c r="AP275" s="112">
        <v>0</v>
      </c>
      <c r="AQ275" s="112">
        <v>0</v>
      </c>
      <c r="AR275" s="112">
        <v>0</v>
      </c>
      <c r="AS275" s="113">
        <f>SUM(5_Signes_de_qualité!D275:AR275)</f>
        <v>10</v>
      </c>
      <c r="AT275" s="120">
        <f t="shared" si="5"/>
        <v>2.5</v>
      </c>
      <c r="AV275" s="117">
        <v>10</v>
      </c>
      <c r="AW275" s="117">
        <v>2.5</v>
      </c>
      <c r="AX275" s="119"/>
    </row>
    <row r="276" spans="1:50" ht="14.25">
      <c r="A276" s="112">
        <v>30032</v>
      </c>
      <c r="B276" s="112" t="s">
        <v>437</v>
      </c>
      <c r="C276" s="112" t="s">
        <v>94</v>
      </c>
      <c r="D276" s="112">
        <v>0</v>
      </c>
      <c r="E276" s="112">
        <v>0</v>
      </c>
      <c r="F276" s="112">
        <v>0</v>
      </c>
      <c r="G276" s="112">
        <v>0</v>
      </c>
      <c r="H276" s="112">
        <v>1</v>
      </c>
      <c r="I276" s="112">
        <v>1</v>
      </c>
      <c r="J276" s="112">
        <v>0</v>
      </c>
      <c r="K276" s="112">
        <v>1</v>
      </c>
      <c r="L276" s="112">
        <v>0</v>
      </c>
      <c r="M276" s="112">
        <v>1</v>
      </c>
      <c r="N276" s="112">
        <v>0</v>
      </c>
      <c r="O276" s="112">
        <v>1</v>
      </c>
      <c r="P276" s="112">
        <v>0</v>
      </c>
      <c r="Q276" s="112">
        <v>0</v>
      </c>
      <c r="R276" s="112">
        <v>1</v>
      </c>
      <c r="S276" s="112">
        <v>0</v>
      </c>
      <c r="T276" s="112">
        <v>0</v>
      </c>
      <c r="U276" s="112">
        <v>0</v>
      </c>
      <c r="V276" s="112">
        <v>0</v>
      </c>
      <c r="W276" s="112">
        <v>1</v>
      </c>
      <c r="X276" s="112">
        <v>1</v>
      </c>
      <c r="Y276" s="112">
        <v>0</v>
      </c>
      <c r="Z276" s="112">
        <v>0</v>
      </c>
      <c r="AA276" s="112">
        <v>0</v>
      </c>
      <c r="AB276" s="112">
        <v>0</v>
      </c>
      <c r="AC276" s="112">
        <v>0</v>
      </c>
      <c r="AD276" s="112">
        <v>0</v>
      </c>
      <c r="AE276" s="112">
        <v>0</v>
      </c>
      <c r="AF276" s="112">
        <v>0</v>
      </c>
      <c r="AG276" s="112">
        <v>1</v>
      </c>
      <c r="AH276" s="112">
        <v>0</v>
      </c>
      <c r="AI276" s="112">
        <v>0</v>
      </c>
      <c r="AJ276" s="112">
        <v>0</v>
      </c>
      <c r="AK276" s="112">
        <v>0</v>
      </c>
      <c r="AL276" s="112">
        <v>0</v>
      </c>
      <c r="AM276" s="112">
        <v>1</v>
      </c>
      <c r="AN276" s="112">
        <v>1</v>
      </c>
      <c r="AO276" s="112">
        <v>0</v>
      </c>
      <c r="AP276" s="112">
        <v>0</v>
      </c>
      <c r="AQ276" s="112">
        <v>0</v>
      </c>
      <c r="AR276" s="112">
        <v>0</v>
      </c>
      <c r="AS276" s="113">
        <f>SUM(5_Signes_de_qualité!D276:AR276)</f>
        <v>11</v>
      </c>
      <c r="AT276" s="124">
        <f t="shared" si="5"/>
        <v>3.25</v>
      </c>
      <c r="AV276" s="117">
        <v>11</v>
      </c>
      <c r="AW276" s="117">
        <v>3.25</v>
      </c>
      <c r="AX276" s="119"/>
    </row>
    <row r="277" spans="1:50" ht="14.25">
      <c r="A277" s="112">
        <v>30033</v>
      </c>
      <c r="B277" s="112" t="s">
        <v>438</v>
      </c>
      <c r="C277" s="112" t="s">
        <v>94</v>
      </c>
      <c r="D277" s="112">
        <v>0</v>
      </c>
      <c r="E277" s="112">
        <v>0</v>
      </c>
      <c r="F277" s="112">
        <v>0</v>
      </c>
      <c r="G277" s="112">
        <v>0</v>
      </c>
      <c r="H277" s="112">
        <v>1</v>
      </c>
      <c r="I277" s="112">
        <v>1</v>
      </c>
      <c r="J277" s="112">
        <v>0</v>
      </c>
      <c r="K277" s="112">
        <v>1</v>
      </c>
      <c r="L277" s="112">
        <v>0</v>
      </c>
      <c r="M277" s="112">
        <v>1</v>
      </c>
      <c r="N277" s="112">
        <v>0</v>
      </c>
      <c r="O277" s="112">
        <v>0</v>
      </c>
      <c r="P277" s="112">
        <v>0</v>
      </c>
      <c r="Q277" s="112">
        <v>0</v>
      </c>
      <c r="R277" s="112">
        <v>1</v>
      </c>
      <c r="S277" s="112">
        <v>0</v>
      </c>
      <c r="T277" s="112">
        <v>0</v>
      </c>
      <c r="U277" s="112">
        <v>0</v>
      </c>
      <c r="V277" s="112">
        <v>0</v>
      </c>
      <c r="W277" s="112">
        <v>1</v>
      </c>
      <c r="X277" s="112">
        <v>1</v>
      </c>
      <c r="Y277" s="112">
        <v>0</v>
      </c>
      <c r="Z277" s="112">
        <v>0</v>
      </c>
      <c r="AA277" s="112">
        <v>0</v>
      </c>
      <c r="AB277" s="112">
        <v>0</v>
      </c>
      <c r="AC277" s="112">
        <v>0</v>
      </c>
      <c r="AD277" s="112">
        <v>0</v>
      </c>
      <c r="AE277" s="112">
        <v>0</v>
      </c>
      <c r="AF277" s="112">
        <v>0</v>
      </c>
      <c r="AG277" s="112">
        <v>1</v>
      </c>
      <c r="AH277" s="112">
        <v>0</v>
      </c>
      <c r="AI277" s="112">
        <v>0</v>
      </c>
      <c r="AJ277" s="112">
        <v>0</v>
      </c>
      <c r="AK277" s="112">
        <v>0</v>
      </c>
      <c r="AL277" s="112">
        <v>0</v>
      </c>
      <c r="AM277" s="112">
        <v>1</v>
      </c>
      <c r="AN277" s="112">
        <v>1</v>
      </c>
      <c r="AO277" s="112">
        <v>0</v>
      </c>
      <c r="AP277" s="112">
        <v>0</v>
      </c>
      <c r="AQ277" s="112">
        <v>0</v>
      </c>
      <c r="AR277" s="112">
        <v>0</v>
      </c>
      <c r="AS277" s="113">
        <f>SUM(5_Signes_de_qualité!D277:AR277)</f>
        <v>10</v>
      </c>
      <c r="AT277" s="120">
        <f t="shared" si="5"/>
        <v>2.5</v>
      </c>
      <c r="AV277" s="117">
        <v>12</v>
      </c>
      <c r="AW277" s="117">
        <v>4</v>
      </c>
      <c r="AX277" s="119"/>
    </row>
    <row r="278" spans="1:50" ht="14.25">
      <c r="A278" s="112">
        <v>30034</v>
      </c>
      <c r="B278" s="112" t="s">
        <v>439</v>
      </c>
      <c r="C278" s="112" t="s">
        <v>94</v>
      </c>
      <c r="D278" s="112">
        <v>0</v>
      </c>
      <c r="E278" s="112">
        <v>0</v>
      </c>
      <c r="F278" s="112">
        <v>0</v>
      </c>
      <c r="G278" s="112">
        <v>0</v>
      </c>
      <c r="H278" s="112">
        <v>1</v>
      </c>
      <c r="I278" s="112">
        <v>1</v>
      </c>
      <c r="J278" s="112">
        <v>0</v>
      </c>
      <c r="K278" s="112">
        <v>1</v>
      </c>
      <c r="L278" s="112">
        <v>0</v>
      </c>
      <c r="M278" s="112">
        <v>1</v>
      </c>
      <c r="N278" s="112">
        <v>0</v>
      </c>
      <c r="O278" s="112">
        <v>1</v>
      </c>
      <c r="P278" s="112">
        <v>0</v>
      </c>
      <c r="Q278" s="112">
        <v>0</v>
      </c>
      <c r="R278" s="112">
        <v>1</v>
      </c>
      <c r="S278" s="112">
        <v>0</v>
      </c>
      <c r="T278" s="112">
        <v>0</v>
      </c>
      <c r="U278" s="112">
        <v>0</v>
      </c>
      <c r="V278" s="112">
        <v>1</v>
      </c>
      <c r="W278" s="112">
        <v>1</v>
      </c>
      <c r="X278" s="112">
        <v>1</v>
      </c>
      <c r="Y278" s="112">
        <v>0</v>
      </c>
      <c r="Z278" s="112">
        <v>0</v>
      </c>
      <c r="AA278" s="112">
        <v>0</v>
      </c>
      <c r="AB278" s="112">
        <v>0</v>
      </c>
      <c r="AC278" s="112">
        <v>0</v>
      </c>
      <c r="AD278" s="112">
        <v>0</v>
      </c>
      <c r="AE278" s="112">
        <v>0</v>
      </c>
      <c r="AF278" s="112">
        <v>0</v>
      </c>
      <c r="AG278" s="112">
        <v>1</v>
      </c>
      <c r="AH278" s="112">
        <v>0</v>
      </c>
      <c r="AI278" s="112">
        <v>0</v>
      </c>
      <c r="AJ278" s="112">
        <v>0</v>
      </c>
      <c r="AK278" s="112">
        <v>0</v>
      </c>
      <c r="AL278" s="112">
        <v>0</v>
      </c>
      <c r="AM278" s="112">
        <v>1</v>
      </c>
      <c r="AN278" s="112">
        <v>1</v>
      </c>
      <c r="AO278" s="112">
        <v>0</v>
      </c>
      <c r="AP278" s="112">
        <v>0</v>
      </c>
      <c r="AQ278" s="112">
        <v>0</v>
      </c>
      <c r="AR278" s="112">
        <v>0</v>
      </c>
      <c r="AS278" s="113">
        <f>SUM(5_Signes_de_qualité!D278:AR278)</f>
        <v>12</v>
      </c>
      <c r="AT278" s="123">
        <f t="shared" si="5"/>
        <v>4</v>
      </c>
      <c r="AX278" s="119"/>
    </row>
    <row r="279" spans="1:50" ht="14.25">
      <c r="A279" s="112">
        <v>30036</v>
      </c>
      <c r="B279" s="112" t="s">
        <v>440</v>
      </c>
      <c r="C279" s="112" t="s">
        <v>94</v>
      </c>
      <c r="D279" s="112">
        <v>0</v>
      </c>
      <c r="E279" s="112">
        <v>1</v>
      </c>
      <c r="F279" s="112">
        <v>0</v>
      </c>
      <c r="G279" s="112">
        <v>0</v>
      </c>
      <c r="H279" s="112">
        <v>1</v>
      </c>
      <c r="I279" s="112">
        <v>1</v>
      </c>
      <c r="J279" s="112">
        <v>0</v>
      </c>
      <c r="K279" s="112">
        <v>1</v>
      </c>
      <c r="L279" s="112">
        <v>0</v>
      </c>
      <c r="M279" s="112">
        <v>1</v>
      </c>
      <c r="N279" s="112">
        <v>0</v>
      </c>
      <c r="O279" s="112">
        <v>0</v>
      </c>
      <c r="P279" s="112">
        <v>0</v>
      </c>
      <c r="Q279" s="112">
        <v>0</v>
      </c>
      <c r="R279" s="112">
        <v>1</v>
      </c>
      <c r="S279" s="112">
        <v>0</v>
      </c>
      <c r="T279" s="112">
        <v>0</v>
      </c>
      <c r="U279" s="112">
        <v>0</v>
      </c>
      <c r="V279" s="112">
        <v>0</v>
      </c>
      <c r="W279" s="112">
        <v>1</v>
      </c>
      <c r="X279" s="112">
        <v>1</v>
      </c>
      <c r="Y279" s="112">
        <v>0</v>
      </c>
      <c r="Z279" s="112">
        <v>0</v>
      </c>
      <c r="AA279" s="112">
        <v>0</v>
      </c>
      <c r="AB279" s="112">
        <v>0</v>
      </c>
      <c r="AC279" s="112">
        <v>0</v>
      </c>
      <c r="AD279" s="112">
        <v>0</v>
      </c>
      <c r="AE279" s="112">
        <v>0</v>
      </c>
      <c r="AF279" s="112">
        <v>0</v>
      </c>
      <c r="AG279" s="112">
        <v>1</v>
      </c>
      <c r="AH279" s="112">
        <v>0</v>
      </c>
      <c r="AI279" s="112">
        <v>0</v>
      </c>
      <c r="AJ279" s="112">
        <v>0</v>
      </c>
      <c r="AK279" s="112">
        <v>0</v>
      </c>
      <c r="AL279" s="112">
        <v>0</v>
      </c>
      <c r="AM279" s="112">
        <v>1</v>
      </c>
      <c r="AN279" s="112">
        <v>1</v>
      </c>
      <c r="AO279" s="112">
        <v>0</v>
      </c>
      <c r="AP279" s="112">
        <v>0</v>
      </c>
      <c r="AQ279" s="112">
        <v>0</v>
      </c>
      <c r="AR279" s="112">
        <v>0</v>
      </c>
      <c r="AS279" s="113">
        <f>SUM(5_Signes_de_qualité!D279:AR279)</f>
        <v>11</v>
      </c>
      <c r="AT279" s="124">
        <f t="shared" si="5"/>
        <v>3.25</v>
      </c>
      <c r="AX279" s="119"/>
    </row>
    <row r="280" spans="1:50" ht="14.25">
      <c r="A280" s="112">
        <v>30039</v>
      </c>
      <c r="B280" s="112" t="s">
        <v>441</v>
      </c>
      <c r="C280" s="112" t="s">
        <v>94</v>
      </c>
      <c r="D280" s="112">
        <v>0</v>
      </c>
      <c r="E280" s="112">
        <v>0</v>
      </c>
      <c r="F280" s="112">
        <v>0</v>
      </c>
      <c r="G280" s="112">
        <v>0</v>
      </c>
      <c r="H280" s="112">
        <v>1</v>
      </c>
      <c r="I280" s="112">
        <v>1</v>
      </c>
      <c r="J280" s="112">
        <v>0</v>
      </c>
      <c r="K280" s="112">
        <v>1</v>
      </c>
      <c r="L280" s="112">
        <v>1</v>
      </c>
      <c r="M280" s="112">
        <v>1</v>
      </c>
      <c r="N280" s="112">
        <v>0</v>
      </c>
      <c r="O280" s="112">
        <v>0</v>
      </c>
      <c r="P280" s="112">
        <v>0</v>
      </c>
      <c r="Q280" s="112">
        <v>0</v>
      </c>
      <c r="R280" s="112">
        <v>1</v>
      </c>
      <c r="S280" s="112">
        <v>0</v>
      </c>
      <c r="T280" s="112">
        <v>0</v>
      </c>
      <c r="U280" s="112">
        <v>0</v>
      </c>
      <c r="V280" s="112">
        <v>0</v>
      </c>
      <c r="W280" s="112">
        <v>1</v>
      </c>
      <c r="X280" s="112">
        <v>1</v>
      </c>
      <c r="Y280" s="112">
        <v>0</v>
      </c>
      <c r="Z280" s="112">
        <v>0</v>
      </c>
      <c r="AA280" s="112">
        <v>0</v>
      </c>
      <c r="AB280" s="112">
        <v>0</v>
      </c>
      <c r="AC280" s="112">
        <v>0</v>
      </c>
      <c r="AD280" s="112">
        <v>0</v>
      </c>
      <c r="AE280" s="112">
        <v>0</v>
      </c>
      <c r="AF280" s="112">
        <v>0</v>
      </c>
      <c r="AG280" s="112">
        <v>1</v>
      </c>
      <c r="AH280" s="112">
        <v>0</v>
      </c>
      <c r="AI280" s="112">
        <v>0</v>
      </c>
      <c r="AJ280" s="112">
        <v>0</v>
      </c>
      <c r="AK280" s="112">
        <v>0</v>
      </c>
      <c r="AL280" s="112">
        <v>0</v>
      </c>
      <c r="AM280" s="112">
        <v>1</v>
      </c>
      <c r="AN280" s="112">
        <v>1</v>
      </c>
      <c r="AO280" s="112">
        <v>0</v>
      </c>
      <c r="AP280" s="112">
        <v>0</v>
      </c>
      <c r="AQ280" s="112">
        <v>0</v>
      </c>
      <c r="AR280" s="112">
        <v>0</v>
      </c>
      <c r="AS280" s="113">
        <f>SUM(5_Signes_de_qualité!D280:AR280)</f>
        <v>11</v>
      </c>
      <c r="AT280" s="124">
        <f t="shared" si="5"/>
        <v>3.25</v>
      </c>
      <c r="AV280" s="119"/>
      <c r="AW280" s="119"/>
      <c r="AX280" s="119"/>
    </row>
    <row r="281" spans="1:50" ht="14.25">
      <c r="A281" s="112">
        <v>30047</v>
      </c>
      <c r="B281" s="125" t="s">
        <v>442</v>
      </c>
      <c r="C281" s="112" t="s">
        <v>94</v>
      </c>
      <c r="D281" s="112">
        <v>0</v>
      </c>
      <c r="E281" s="112">
        <v>0</v>
      </c>
      <c r="F281" s="112">
        <v>0</v>
      </c>
      <c r="G281" s="112">
        <v>0</v>
      </c>
      <c r="H281" s="112">
        <v>1</v>
      </c>
      <c r="I281" s="112">
        <v>1</v>
      </c>
      <c r="J281" s="112">
        <v>0</v>
      </c>
      <c r="K281" s="112">
        <v>1</v>
      </c>
      <c r="L281" s="112">
        <v>0</v>
      </c>
      <c r="M281" s="112">
        <v>1</v>
      </c>
      <c r="N281" s="112">
        <v>0</v>
      </c>
      <c r="O281" s="112">
        <v>0</v>
      </c>
      <c r="P281" s="112">
        <v>0</v>
      </c>
      <c r="Q281" s="112">
        <v>0</v>
      </c>
      <c r="R281" s="112">
        <v>1</v>
      </c>
      <c r="S281" s="112">
        <v>0</v>
      </c>
      <c r="T281" s="112">
        <v>0</v>
      </c>
      <c r="U281" s="112">
        <v>0</v>
      </c>
      <c r="V281" s="112">
        <v>0</v>
      </c>
      <c r="W281" s="112">
        <v>1</v>
      </c>
      <c r="X281" s="112">
        <v>1</v>
      </c>
      <c r="Y281" s="112">
        <v>0</v>
      </c>
      <c r="Z281" s="112">
        <v>0</v>
      </c>
      <c r="AA281" s="112">
        <v>0</v>
      </c>
      <c r="AB281" s="112">
        <v>0</v>
      </c>
      <c r="AC281" s="112">
        <v>0</v>
      </c>
      <c r="AD281" s="112">
        <v>0</v>
      </c>
      <c r="AE281" s="112">
        <v>0</v>
      </c>
      <c r="AF281" s="112">
        <v>0</v>
      </c>
      <c r="AG281" s="112">
        <v>1</v>
      </c>
      <c r="AH281" s="112">
        <v>0</v>
      </c>
      <c r="AI281" s="112">
        <v>0</v>
      </c>
      <c r="AJ281" s="112">
        <v>0</v>
      </c>
      <c r="AK281" s="112">
        <v>0</v>
      </c>
      <c r="AL281" s="112">
        <v>0</v>
      </c>
      <c r="AM281" s="112">
        <v>1</v>
      </c>
      <c r="AN281" s="112">
        <v>1</v>
      </c>
      <c r="AO281" s="112">
        <v>0</v>
      </c>
      <c r="AP281" s="112">
        <v>0</v>
      </c>
      <c r="AQ281" s="112">
        <v>0</v>
      </c>
      <c r="AR281" s="112">
        <v>0</v>
      </c>
      <c r="AS281" s="113">
        <f>SUM(5_Signes_de_qualité!D281:AR281)</f>
        <v>10</v>
      </c>
      <c r="AT281" s="126">
        <f t="shared" si="5"/>
        <v>2.5</v>
      </c>
      <c r="AV281" s="119"/>
      <c r="AW281" s="119"/>
      <c r="AX281" s="119"/>
    </row>
    <row r="282" spans="1:50" ht="14.25">
      <c r="A282" s="112">
        <v>30060</v>
      </c>
      <c r="B282" s="112" t="s">
        <v>443</v>
      </c>
      <c r="C282" s="112" t="s">
        <v>94</v>
      </c>
      <c r="D282" s="112">
        <v>0</v>
      </c>
      <c r="E282" s="112">
        <v>0</v>
      </c>
      <c r="F282" s="112">
        <v>0</v>
      </c>
      <c r="G282" s="112">
        <v>0</v>
      </c>
      <c r="H282" s="112">
        <v>1</v>
      </c>
      <c r="I282" s="112">
        <v>1</v>
      </c>
      <c r="J282" s="112">
        <v>0</v>
      </c>
      <c r="K282" s="112">
        <v>1</v>
      </c>
      <c r="L282" s="112">
        <v>0</v>
      </c>
      <c r="M282" s="112">
        <v>1</v>
      </c>
      <c r="N282" s="112">
        <v>0</v>
      </c>
      <c r="O282" s="112">
        <v>0</v>
      </c>
      <c r="P282" s="112">
        <v>0</v>
      </c>
      <c r="Q282" s="112">
        <v>0</v>
      </c>
      <c r="R282" s="112">
        <v>1</v>
      </c>
      <c r="S282" s="112">
        <v>0</v>
      </c>
      <c r="T282" s="112">
        <v>0</v>
      </c>
      <c r="U282" s="112">
        <v>0</v>
      </c>
      <c r="V282" s="112">
        <v>0</v>
      </c>
      <c r="W282" s="112">
        <v>1</v>
      </c>
      <c r="X282" s="112">
        <v>1</v>
      </c>
      <c r="Y282" s="112">
        <v>0</v>
      </c>
      <c r="Z282" s="112">
        <v>0</v>
      </c>
      <c r="AA282" s="112">
        <v>0</v>
      </c>
      <c r="AB282" s="112">
        <v>0</v>
      </c>
      <c r="AC282" s="112">
        <v>0</v>
      </c>
      <c r="AD282" s="112">
        <v>0</v>
      </c>
      <c r="AE282" s="112">
        <v>0</v>
      </c>
      <c r="AF282" s="112">
        <v>0</v>
      </c>
      <c r="AG282" s="112">
        <v>1</v>
      </c>
      <c r="AH282" s="112">
        <v>0</v>
      </c>
      <c r="AI282" s="112">
        <v>0</v>
      </c>
      <c r="AJ282" s="112">
        <v>0</v>
      </c>
      <c r="AK282" s="112">
        <v>0</v>
      </c>
      <c r="AL282" s="112">
        <v>0</v>
      </c>
      <c r="AM282" s="112">
        <v>1</v>
      </c>
      <c r="AN282" s="112">
        <v>1</v>
      </c>
      <c r="AO282" s="112">
        <v>0</v>
      </c>
      <c r="AP282" s="112">
        <v>0</v>
      </c>
      <c r="AQ282" s="112">
        <v>0</v>
      </c>
      <c r="AR282" s="112">
        <v>0</v>
      </c>
      <c r="AS282" s="113">
        <f>SUM(5_Signes_de_qualité!D282:AR282)</f>
        <v>10</v>
      </c>
      <c r="AT282" s="120">
        <f t="shared" si="5"/>
        <v>2.5</v>
      </c>
      <c r="AV282" s="119"/>
      <c r="AW282" s="119"/>
      <c r="AX282" s="119"/>
    </row>
    <row r="283" spans="1:50" ht="14.25">
      <c r="A283" s="112">
        <v>30083</v>
      </c>
      <c r="B283" s="112" t="s">
        <v>444</v>
      </c>
      <c r="C283" s="112" t="s">
        <v>94</v>
      </c>
      <c r="D283" s="112">
        <v>0</v>
      </c>
      <c r="E283" s="112">
        <v>0</v>
      </c>
      <c r="F283" s="112">
        <v>0</v>
      </c>
      <c r="G283" s="112">
        <v>0</v>
      </c>
      <c r="H283" s="112">
        <v>1</v>
      </c>
      <c r="I283" s="112">
        <v>1</v>
      </c>
      <c r="J283" s="112">
        <v>0</v>
      </c>
      <c r="K283" s="112">
        <v>1</v>
      </c>
      <c r="L283" s="112">
        <v>0</v>
      </c>
      <c r="M283" s="112">
        <v>1</v>
      </c>
      <c r="N283" s="112">
        <v>0</v>
      </c>
      <c r="O283" s="112">
        <v>0</v>
      </c>
      <c r="P283" s="112">
        <v>0</v>
      </c>
      <c r="Q283" s="112">
        <v>0</v>
      </c>
      <c r="R283" s="112">
        <v>1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1</v>
      </c>
      <c r="Y283" s="112">
        <v>0</v>
      </c>
      <c r="Z283" s="112">
        <v>0</v>
      </c>
      <c r="AA283" s="112">
        <v>0</v>
      </c>
      <c r="AB283" s="112">
        <v>0</v>
      </c>
      <c r="AC283" s="112">
        <v>0</v>
      </c>
      <c r="AD283" s="112">
        <v>0</v>
      </c>
      <c r="AE283" s="112">
        <v>0</v>
      </c>
      <c r="AF283" s="112">
        <v>0</v>
      </c>
      <c r="AG283" s="112">
        <v>1</v>
      </c>
      <c r="AH283" s="112">
        <v>0</v>
      </c>
      <c r="AI283" s="112">
        <v>0</v>
      </c>
      <c r="AJ283" s="112">
        <v>0</v>
      </c>
      <c r="AK283" s="112">
        <v>0</v>
      </c>
      <c r="AL283" s="112">
        <v>0</v>
      </c>
      <c r="AM283" s="112">
        <v>1</v>
      </c>
      <c r="AN283" s="112">
        <v>1</v>
      </c>
      <c r="AO283" s="112">
        <v>0</v>
      </c>
      <c r="AP283" s="112">
        <v>0</v>
      </c>
      <c r="AQ283" s="112">
        <v>0</v>
      </c>
      <c r="AR283" s="112">
        <v>0</v>
      </c>
      <c r="AS283" s="113">
        <f>SUM(5_Signes_de_qualité!D283:AR283)</f>
        <v>9</v>
      </c>
      <c r="AT283" s="124">
        <f t="shared" si="5"/>
        <v>1.75</v>
      </c>
      <c r="AV283" s="119"/>
      <c r="AW283" s="119"/>
      <c r="AX283" s="119"/>
    </row>
    <row r="284" spans="1:46" ht="14.25">
      <c r="A284" s="112">
        <v>30117</v>
      </c>
      <c r="B284" s="112" t="s">
        <v>445</v>
      </c>
      <c r="C284" s="112" t="s">
        <v>94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1</v>
      </c>
      <c r="L284" s="112">
        <v>0</v>
      </c>
      <c r="M284" s="112">
        <v>1</v>
      </c>
      <c r="N284" s="112">
        <v>0</v>
      </c>
      <c r="O284" s="112">
        <v>1</v>
      </c>
      <c r="P284" s="112">
        <v>0</v>
      </c>
      <c r="Q284" s="112">
        <v>0</v>
      </c>
      <c r="R284" s="112">
        <v>1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1</v>
      </c>
      <c r="Y284" s="112">
        <v>0</v>
      </c>
      <c r="Z284" s="112">
        <v>0</v>
      </c>
      <c r="AA284" s="112">
        <v>0</v>
      </c>
      <c r="AB284" s="112">
        <v>0</v>
      </c>
      <c r="AC284" s="112">
        <v>0</v>
      </c>
      <c r="AD284" s="112">
        <v>0</v>
      </c>
      <c r="AE284" s="112">
        <v>0</v>
      </c>
      <c r="AF284" s="112">
        <v>0</v>
      </c>
      <c r="AG284" s="112">
        <v>1</v>
      </c>
      <c r="AH284" s="112">
        <v>0</v>
      </c>
      <c r="AI284" s="112">
        <v>0</v>
      </c>
      <c r="AJ284" s="112">
        <v>0</v>
      </c>
      <c r="AK284" s="112">
        <v>0</v>
      </c>
      <c r="AL284" s="112">
        <v>0</v>
      </c>
      <c r="AM284" s="112">
        <v>1</v>
      </c>
      <c r="AN284" s="112">
        <v>1</v>
      </c>
      <c r="AO284" s="112">
        <v>0</v>
      </c>
      <c r="AP284" s="112">
        <v>0</v>
      </c>
      <c r="AQ284" s="112">
        <v>0</v>
      </c>
      <c r="AR284" s="112">
        <v>0</v>
      </c>
      <c r="AS284" s="113">
        <f>SUM(5_Signes_de_qualité!D284:AR284)</f>
        <v>8</v>
      </c>
      <c r="AT284" s="123">
        <f t="shared" si="5"/>
        <v>1</v>
      </c>
    </row>
    <row r="285" spans="1:46" ht="14.25">
      <c r="A285" s="112">
        <v>30125</v>
      </c>
      <c r="B285" s="112" t="s">
        <v>446</v>
      </c>
      <c r="C285" s="112" t="s">
        <v>94</v>
      </c>
      <c r="D285" s="112">
        <v>0</v>
      </c>
      <c r="E285" s="112">
        <v>0</v>
      </c>
      <c r="F285" s="112">
        <v>0</v>
      </c>
      <c r="G285" s="112">
        <v>0</v>
      </c>
      <c r="H285" s="112">
        <v>1</v>
      </c>
      <c r="I285" s="112">
        <v>1</v>
      </c>
      <c r="J285" s="112">
        <v>0</v>
      </c>
      <c r="K285" s="112">
        <v>1</v>
      </c>
      <c r="L285" s="112">
        <v>0</v>
      </c>
      <c r="M285" s="112">
        <v>1</v>
      </c>
      <c r="N285" s="112">
        <v>0</v>
      </c>
      <c r="O285" s="112">
        <v>0</v>
      </c>
      <c r="P285" s="112">
        <v>0</v>
      </c>
      <c r="Q285" s="112">
        <v>0</v>
      </c>
      <c r="R285" s="112">
        <v>1</v>
      </c>
      <c r="S285" s="112">
        <v>0</v>
      </c>
      <c r="T285" s="112">
        <v>0</v>
      </c>
      <c r="U285" s="112">
        <v>0</v>
      </c>
      <c r="V285" s="112">
        <v>0</v>
      </c>
      <c r="W285" s="112">
        <v>1</v>
      </c>
      <c r="X285" s="112">
        <v>1</v>
      </c>
      <c r="Y285" s="112">
        <v>0</v>
      </c>
      <c r="Z285" s="112">
        <v>0</v>
      </c>
      <c r="AA285" s="112">
        <v>0</v>
      </c>
      <c r="AB285" s="112">
        <v>0</v>
      </c>
      <c r="AC285" s="112">
        <v>0</v>
      </c>
      <c r="AD285" s="112">
        <v>0</v>
      </c>
      <c r="AE285" s="112">
        <v>0</v>
      </c>
      <c r="AF285" s="112">
        <v>0</v>
      </c>
      <c r="AG285" s="112">
        <v>1</v>
      </c>
      <c r="AH285" s="112">
        <v>0</v>
      </c>
      <c r="AI285" s="112">
        <v>0</v>
      </c>
      <c r="AJ285" s="112">
        <v>0</v>
      </c>
      <c r="AK285" s="112">
        <v>0</v>
      </c>
      <c r="AL285" s="112">
        <v>0</v>
      </c>
      <c r="AM285" s="112">
        <v>1</v>
      </c>
      <c r="AN285" s="112">
        <v>1</v>
      </c>
      <c r="AO285" s="112">
        <v>0</v>
      </c>
      <c r="AP285" s="112">
        <v>0</v>
      </c>
      <c r="AQ285" s="112">
        <v>0</v>
      </c>
      <c r="AR285" s="112">
        <v>0</v>
      </c>
      <c r="AS285" s="113">
        <f>SUM(5_Signes_de_qualité!D285:AR285)</f>
        <v>10</v>
      </c>
      <c r="AT285" s="120">
        <f t="shared" si="5"/>
        <v>2.5</v>
      </c>
    </row>
    <row r="286" spans="1:46" ht="14.25">
      <c r="A286" s="112">
        <v>30128</v>
      </c>
      <c r="B286" s="112" t="s">
        <v>447</v>
      </c>
      <c r="C286" s="112" t="s">
        <v>94</v>
      </c>
      <c r="D286" s="112">
        <v>0</v>
      </c>
      <c r="E286" s="112">
        <v>0</v>
      </c>
      <c r="F286" s="112">
        <v>0</v>
      </c>
      <c r="G286" s="112">
        <v>0</v>
      </c>
      <c r="H286" s="112">
        <v>1</v>
      </c>
      <c r="I286" s="112">
        <v>1</v>
      </c>
      <c r="J286" s="112">
        <v>0</v>
      </c>
      <c r="K286" s="112">
        <v>1</v>
      </c>
      <c r="L286" s="112">
        <v>0</v>
      </c>
      <c r="M286" s="112">
        <v>1</v>
      </c>
      <c r="N286" s="112">
        <v>0</v>
      </c>
      <c r="O286" s="112">
        <v>0</v>
      </c>
      <c r="P286" s="112">
        <v>0</v>
      </c>
      <c r="Q286" s="112">
        <v>0</v>
      </c>
      <c r="R286" s="112">
        <v>1</v>
      </c>
      <c r="S286" s="112">
        <v>0</v>
      </c>
      <c r="T286" s="112">
        <v>0</v>
      </c>
      <c r="U286" s="112">
        <v>0</v>
      </c>
      <c r="V286" s="112">
        <v>0</v>
      </c>
      <c r="W286" s="112">
        <v>1</v>
      </c>
      <c r="X286" s="112">
        <v>1</v>
      </c>
      <c r="Y286" s="112">
        <v>0</v>
      </c>
      <c r="Z286" s="112">
        <v>0</v>
      </c>
      <c r="AA286" s="112">
        <v>0</v>
      </c>
      <c r="AB286" s="112">
        <v>0</v>
      </c>
      <c r="AC286" s="112">
        <v>0</v>
      </c>
      <c r="AD286" s="112">
        <v>0</v>
      </c>
      <c r="AE286" s="112">
        <v>0</v>
      </c>
      <c r="AF286" s="112">
        <v>0</v>
      </c>
      <c r="AG286" s="112">
        <v>1</v>
      </c>
      <c r="AH286" s="112">
        <v>0</v>
      </c>
      <c r="AI286" s="112">
        <v>0</v>
      </c>
      <c r="AJ286" s="112">
        <v>0</v>
      </c>
      <c r="AK286" s="112">
        <v>0</v>
      </c>
      <c r="AL286" s="112">
        <v>0</v>
      </c>
      <c r="AM286" s="112">
        <v>1</v>
      </c>
      <c r="AN286" s="112">
        <v>1</v>
      </c>
      <c r="AO286" s="112">
        <v>0</v>
      </c>
      <c r="AP286" s="112">
        <v>0</v>
      </c>
      <c r="AQ286" s="112">
        <v>0</v>
      </c>
      <c r="AR286" s="112">
        <v>0</v>
      </c>
      <c r="AS286" s="113">
        <f>SUM(5_Signes_de_qualité!D286:AR286)</f>
        <v>10</v>
      </c>
      <c r="AT286" s="120">
        <f t="shared" si="5"/>
        <v>2.5</v>
      </c>
    </row>
    <row r="287" spans="1:46" ht="14.25">
      <c r="A287" s="112">
        <v>30135</v>
      </c>
      <c r="B287" s="112" t="s">
        <v>448</v>
      </c>
      <c r="C287" s="112" t="s">
        <v>94</v>
      </c>
      <c r="D287" s="112">
        <v>0</v>
      </c>
      <c r="E287" s="112">
        <v>0</v>
      </c>
      <c r="F287" s="112">
        <v>0</v>
      </c>
      <c r="G287" s="112">
        <v>0</v>
      </c>
      <c r="H287" s="112">
        <v>1</v>
      </c>
      <c r="I287" s="112">
        <v>1</v>
      </c>
      <c r="J287" s="112">
        <v>0</v>
      </c>
      <c r="K287" s="112">
        <v>1</v>
      </c>
      <c r="L287" s="112">
        <v>0</v>
      </c>
      <c r="M287" s="112">
        <v>1</v>
      </c>
      <c r="N287" s="112">
        <v>0</v>
      </c>
      <c r="O287" s="112">
        <v>0</v>
      </c>
      <c r="P287" s="112">
        <v>0</v>
      </c>
      <c r="Q287" s="112">
        <v>0</v>
      </c>
      <c r="R287" s="112">
        <v>1</v>
      </c>
      <c r="S287" s="112">
        <v>0</v>
      </c>
      <c r="T287" s="112">
        <v>0</v>
      </c>
      <c r="U287" s="112">
        <v>0</v>
      </c>
      <c r="V287" s="112">
        <v>0</v>
      </c>
      <c r="W287" s="112">
        <v>1</v>
      </c>
      <c r="X287" s="112">
        <v>1</v>
      </c>
      <c r="Y287" s="112">
        <v>0</v>
      </c>
      <c r="Z287" s="112">
        <v>0</v>
      </c>
      <c r="AA287" s="112">
        <v>0</v>
      </c>
      <c r="AB287" s="112">
        <v>0</v>
      </c>
      <c r="AC287" s="112">
        <v>0</v>
      </c>
      <c r="AD287" s="112">
        <v>0</v>
      </c>
      <c r="AE287" s="112">
        <v>0</v>
      </c>
      <c r="AF287" s="112">
        <v>0</v>
      </c>
      <c r="AG287" s="112">
        <v>1</v>
      </c>
      <c r="AH287" s="112">
        <v>0</v>
      </c>
      <c r="AI287" s="112">
        <v>0</v>
      </c>
      <c r="AJ287" s="112">
        <v>0</v>
      </c>
      <c r="AK287" s="112">
        <v>0</v>
      </c>
      <c r="AL287" s="112">
        <v>0</v>
      </c>
      <c r="AM287" s="112">
        <v>1</v>
      </c>
      <c r="AN287" s="112">
        <v>1</v>
      </c>
      <c r="AO287" s="112">
        <v>0</v>
      </c>
      <c r="AP287" s="112">
        <v>0</v>
      </c>
      <c r="AQ287" s="112">
        <v>0</v>
      </c>
      <c r="AR287" s="112">
        <v>0</v>
      </c>
      <c r="AS287" s="113">
        <f>SUM(5_Signes_de_qualité!D287:AR287)</f>
        <v>10</v>
      </c>
      <c r="AT287" s="120">
        <f t="shared" si="5"/>
        <v>2.5</v>
      </c>
    </row>
    <row r="288" spans="1:46" ht="14.25">
      <c r="A288" s="112">
        <v>30059</v>
      </c>
      <c r="B288" s="112" t="s">
        <v>449</v>
      </c>
      <c r="C288" s="112" t="s">
        <v>94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1</v>
      </c>
      <c r="L288" s="112">
        <v>0</v>
      </c>
      <c r="M288" s="112">
        <v>1</v>
      </c>
      <c r="N288" s="112">
        <v>0</v>
      </c>
      <c r="O288" s="112">
        <v>1</v>
      </c>
      <c r="P288" s="112">
        <v>0</v>
      </c>
      <c r="Q288" s="112">
        <v>0</v>
      </c>
      <c r="R288" s="112">
        <v>1</v>
      </c>
      <c r="S288" s="112">
        <v>0</v>
      </c>
      <c r="T288" s="112">
        <v>0</v>
      </c>
      <c r="U288" s="112">
        <v>0</v>
      </c>
      <c r="V288" s="112">
        <v>0</v>
      </c>
      <c r="W288" s="112">
        <v>1</v>
      </c>
      <c r="X288" s="112">
        <v>1</v>
      </c>
      <c r="Y288" s="112">
        <v>0</v>
      </c>
      <c r="Z288" s="112">
        <v>0</v>
      </c>
      <c r="AA288" s="112">
        <v>0</v>
      </c>
      <c r="AB288" s="112">
        <v>0</v>
      </c>
      <c r="AC288" s="112">
        <v>0</v>
      </c>
      <c r="AD288" s="112">
        <v>0</v>
      </c>
      <c r="AE288" s="112">
        <v>0</v>
      </c>
      <c r="AF288" s="112">
        <v>0</v>
      </c>
      <c r="AG288" s="112">
        <v>1</v>
      </c>
      <c r="AH288" s="112">
        <v>0</v>
      </c>
      <c r="AI288" s="112">
        <v>0</v>
      </c>
      <c r="AJ288" s="112">
        <v>0</v>
      </c>
      <c r="AK288" s="112">
        <v>0</v>
      </c>
      <c r="AL288" s="112">
        <v>0</v>
      </c>
      <c r="AM288" s="112">
        <v>1</v>
      </c>
      <c r="AN288" s="112">
        <v>1</v>
      </c>
      <c r="AO288" s="112">
        <v>0</v>
      </c>
      <c r="AP288" s="112">
        <v>0</v>
      </c>
      <c r="AQ288" s="112">
        <v>0</v>
      </c>
      <c r="AR288" s="112">
        <v>0</v>
      </c>
      <c r="AS288" s="113">
        <f>SUM(5_Signes_de_qualité!D288:AR288)</f>
        <v>9</v>
      </c>
      <c r="AT288" s="124">
        <f t="shared" si="5"/>
        <v>1.75</v>
      </c>
    </row>
    <row r="289" spans="1:46" ht="14.25">
      <c r="A289" s="112">
        <v>30133</v>
      </c>
      <c r="B289" s="112" t="s">
        <v>450</v>
      </c>
      <c r="C289" s="112" t="s">
        <v>94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1</v>
      </c>
      <c r="L289" s="112">
        <v>0</v>
      </c>
      <c r="M289" s="112">
        <v>1</v>
      </c>
      <c r="N289" s="112">
        <v>0</v>
      </c>
      <c r="O289" s="112">
        <v>1</v>
      </c>
      <c r="P289" s="112">
        <v>0</v>
      </c>
      <c r="Q289" s="112">
        <v>0</v>
      </c>
      <c r="R289" s="112">
        <v>1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2">
        <v>0</v>
      </c>
      <c r="AB289" s="112">
        <v>0</v>
      </c>
      <c r="AC289" s="112">
        <v>0</v>
      </c>
      <c r="AD289" s="112">
        <v>0</v>
      </c>
      <c r="AE289" s="112">
        <v>0</v>
      </c>
      <c r="AF289" s="112">
        <v>0</v>
      </c>
      <c r="AG289" s="112">
        <v>1</v>
      </c>
      <c r="AH289" s="112">
        <v>0</v>
      </c>
      <c r="AI289" s="112">
        <v>0</v>
      </c>
      <c r="AJ289" s="112">
        <v>0</v>
      </c>
      <c r="AK289" s="112">
        <v>0</v>
      </c>
      <c r="AL289" s="112">
        <v>0</v>
      </c>
      <c r="AM289" s="112">
        <v>1</v>
      </c>
      <c r="AN289" s="112">
        <v>1</v>
      </c>
      <c r="AO289" s="112">
        <v>1</v>
      </c>
      <c r="AP289" s="112">
        <v>0</v>
      </c>
      <c r="AQ289" s="112">
        <v>0</v>
      </c>
      <c r="AR289" s="112">
        <v>0</v>
      </c>
      <c r="AS289" s="113">
        <f>SUM(5_Signes_de_qualité!D289:AR289)</f>
        <v>8</v>
      </c>
      <c r="AT289" s="123">
        <f t="shared" si="5"/>
        <v>1</v>
      </c>
    </row>
    <row r="290" spans="1:50" ht="14.25">
      <c r="A290" s="112">
        <v>30155</v>
      </c>
      <c r="B290" s="112" t="s">
        <v>451</v>
      </c>
      <c r="C290" s="112" t="s">
        <v>94</v>
      </c>
      <c r="D290" s="112">
        <v>0</v>
      </c>
      <c r="E290" s="112">
        <v>0</v>
      </c>
      <c r="F290" s="112">
        <v>0</v>
      </c>
      <c r="G290" s="112">
        <v>0</v>
      </c>
      <c r="H290" s="112">
        <v>1</v>
      </c>
      <c r="I290" s="112">
        <v>1</v>
      </c>
      <c r="J290" s="112">
        <v>0</v>
      </c>
      <c r="K290" s="112">
        <v>1</v>
      </c>
      <c r="L290" s="112">
        <v>1</v>
      </c>
      <c r="M290" s="112">
        <v>1</v>
      </c>
      <c r="N290" s="112">
        <v>0</v>
      </c>
      <c r="O290" s="112">
        <v>0</v>
      </c>
      <c r="P290" s="112">
        <v>0</v>
      </c>
      <c r="Q290" s="112">
        <v>0</v>
      </c>
      <c r="R290" s="112">
        <v>1</v>
      </c>
      <c r="S290" s="112">
        <v>0</v>
      </c>
      <c r="T290" s="112">
        <v>0</v>
      </c>
      <c r="U290" s="112">
        <v>0</v>
      </c>
      <c r="V290" s="112">
        <v>0</v>
      </c>
      <c r="W290" s="112">
        <v>1</v>
      </c>
      <c r="X290" s="112">
        <v>1</v>
      </c>
      <c r="Y290" s="112">
        <v>0</v>
      </c>
      <c r="Z290" s="112">
        <v>0</v>
      </c>
      <c r="AA290" s="112">
        <v>0</v>
      </c>
      <c r="AB290" s="112">
        <v>0</v>
      </c>
      <c r="AC290" s="112">
        <v>0</v>
      </c>
      <c r="AD290" s="112">
        <v>0</v>
      </c>
      <c r="AE290" s="112">
        <v>0</v>
      </c>
      <c r="AF290" s="112">
        <v>0</v>
      </c>
      <c r="AG290" s="112">
        <v>1</v>
      </c>
      <c r="AH290" s="112">
        <v>0</v>
      </c>
      <c r="AI290" s="112">
        <v>0</v>
      </c>
      <c r="AJ290" s="112">
        <v>0</v>
      </c>
      <c r="AK290" s="112">
        <v>0</v>
      </c>
      <c r="AL290" s="112">
        <v>0</v>
      </c>
      <c r="AM290" s="112">
        <v>1</v>
      </c>
      <c r="AN290" s="112">
        <v>1</v>
      </c>
      <c r="AO290" s="112">
        <v>0</v>
      </c>
      <c r="AP290" s="112">
        <v>0</v>
      </c>
      <c r="AQ290" s="112">
        <v>0</v>
      </c>
      <c r="AR290" s="112">
        <v>0</v>
      </c>
      <c r="AS290" s="113">
        <f>SUM(5_Signes_de_qualité!D290:AR290)</f>
        <v>11</v>
      </c>
      <c r="AT290" s="124">
        <f t="shared" si="5"/>
        <v>3.25</v>
      </c>
      <c r="AW290" s="119"/>
      <c r="AX290" s="119"/>
    </row>
    <row r="291" spans="1:50" ht="14.25">
      <c r="A291" s="112">
        <v>30156</v>
      </c>
      <c r="B291" s="112" t="s">
        <v>452</v>
      </c>
      <c r="C291" s="112" t="s">
        <v>94</v>
      </c>
      <c r="D291" s="112">
        <v>0</v>
      </c>
      <c r="E291" s="112">
        <v>1</v>
      </c>
      <c r="F291" s="112">
        <v>0</v>
      </c>
      <c r="G291" s="112">
        <v>0</v>
      </c>
      <c r="H291" s="112">
        <v>1</v>
      </c>
      <c r="I291" s="112">
        <v>1</v>
      </c>
      <c r="J291" s="112">
        <v>0</v>
      </c>
      <c r="K291" s="112">
        <v>1</v>
      </c>
      <c r="L291" s="112">
        <v>1</v>
      </c>
      <c r="M291" s="112">
        <v>1</v>
      </c>
      <c r="N291" s="112">
        <v>0</v>
      </c>
      <c r="O291" s="112">
        <v>0</v>
      </c>
      <c r="P291" s="112">
        <v>0</v>
      </c>
      <c r="Q291" s="112">
        <v>0</v>
      </c>
      <c r="R291" s="112">
        <v>1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1</v>
      </c>
      <c r="Y291" s="112">
        <v>0</v>
      </c>
      <c r="Z291" s="112">
        <v>0</v>
      </c>
      <c r="AA291" s="112">
        <v>0</v>
      </c>
      <c r="AB291" s="112">
        <v>0</v>
      </c>
      <c r="AC291" s="112">
        <v>0</v>
      </c>
      <c r="AD291" s="112">
        <v>0</v>
      </c>
      <c r="AE291" s="112">
        <v>0</v>
      </c>
      <c r="AF291" s="112">
        <v>0</v>
      </c>
      <c r="AG291" s="112">
        <v>1</v>
      </c>
      <c r="AH291" s="112">
        <v>0</v>
      </c>
      <c r="AI291" s="112">
        <v>0</v>
      </c>
      <c r="AJ291" s="112">
        <v>0</v>
      </c>
      <c r="AK291" s="112">
        <v>0</v>
      </c>
      <c r="AL291" s="112">
        <v>0</v>
      </c>
      <c r="AM291" s="112">
        <v>1</v>
      </c>
      <c r="AN291" s="112">
        <v>1</v>
      </c>
      <c r="AO291" s="112">
        <v>0</v>
      </c>
      <c r="AP291" s="112">
        <v>0</v>
      </c>
      <c r="AQ291" s="112">
        <v>0</v>
      </c>
      <c r="AR291" s="112">
        <v>0</v>
      </c>
      <c r="AS291" s="113">
        <f>SUM(5_Signes_de_qualité!D291:AR291)</f>
        <v>11</v>
      </c>
      <c r="AT291" s="124">
        <f t="shared" si="5"/>
        <v>3.25</v>
      </c>
      <c r="AW291" s="119"/>
      <c r="AX291" s="119"/>
    </row>
    <row r="292" spans="1:50" ht="14.25">
      <c r="A292" s="112">
        <v>30169</v>
      </c>
      <c r="B292" s="112" t="s">
        <v>453</v>
      </c>
      <c r="C292" s="112" t="s">
        <v>94</v>
      </c>
      <c r="D292" s="112">
        <v>0</v>
      </c>
      <c r="E292" s="112">
        <v>1</v>
      </c>
      <c r="F292" s="112">
        <v>0</v>
      </c>
      <c r="G292" s="112">
        <v>0</v>
      </c>
      <c r="H292" s="112">
        <v>1</v>
      </c>
      <c r="I292" s="112">
        <v>1</v>
      </c>
      <c r="J292" s="112">
        <v>0</v>
      </c>
      <c r="K292" s="112">
        <v>1</v>
      </c>
      <c r="L292" s="112">
        <v>0</v>
      </c>
      <c r="M292" s="112">
        <v>1</v>
      </c>
      <c r="N292" s="112">
        <v>0</v>
      </c>
      <c r="O292" s="112">
        <v>0</v>
      </c>
      <c r="P292" s="112">
        <v>0</v>
      </c>
      <c r="Q292" s="112">
        <v>0</v>
      </c>
      <c r="R292" s="112">
        <v>1</v>
      </c>
      <c r="S292" s="112">
        <v>0</v>
      </c>
      <c r="T292" s="112">
        <v>0</v>
      </c>
      <c r="U292" s="112">
        <v>0</v>
      </c>
      <c r="V292" s="112">
        <v>0</v>
      </c>
      <c r="W292" s="112">
        <v>1</v>
      </c>
      <c r="X292" s="112">
        <v>1</v>
      </c>
      <c r="Y292" s="112">
        <v>0</v>
      </c>
      <c r="Z292" s="112">
        <v>0</v>
      </c>
      <c r="AA292" s="112">
        <v>0</v>
      </c>
      <c r="AB292" s="112">
        <v>0</v>
      </c>
      <c r="AC292" s="112">
        <v>0</v>
      </c>
      <c r="AD292" s="112">
        <v>0</v>
      </c>
      <c r="AE292" s="112">
        <v>0</v>
      </c>
      <c r="AF292" s="112">
        <v>0</v>
      </c>
      <c r="AG292" s="112">
        <v>1</v>
      </c>
      <c r="AH292" s="112">
        <v>0</v>
      </c>
      <c r="AI292" s="112">
        <v>0</v>
      </c>
      <c r="AJ292" s="112">
        <v>0</v>
      </c>
      <c r="AK292" s="112">
        <v>0</v>
      </c>
      <c r="AL292" s="112">
        <v>0</v>
      </c>
      <c r="AM292" s="112">
        <v>1</v>
      </c>
      <c r="AN292" s="112">
        <v>1</v>
      </c>
      <c r="AO292" s="112">
        <v>0</v>
      </c>
      <c r="AP292" s="112">
        <v>0</v>
      </c>
      <c r="AQ292" s="112">
        <v>0</v>
      </c>
      <c r="AR292" s="112">
        <v>0</v>
      </c>
      <c r="AS292" s="113">
        <f>SUM(5_Signes_de_qualité!D292:AR292)</f>
        <v>11</v>
      </c>
      <c r="AT292" s="124">
        <f t="shared" si="5"/>
        <v>3.25</v>
      </c>
      <c r="AW292" s="119"/>
      <c r="AX292" s="119"/>
    </row>
    <row r="293" spans="1:50" ht="14.25">
      <c r="A293" s="112">
        <v>30185</v>
      </c>
      <c r="B293" s="112" t="s">
        <v>454</v>
      </c>
      <c r="C293" s="112" t="s">
        <v>94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1</v>
      </c>
      <c r="J293" s="112">
        <v>0</v>
      </c>
      <c r="K293" s="112">
        <v>1</v>
      </c>
      <c r="L293" s="112">
        <v>0</v>
      </c>
      <c r="M293" s="112">
        <v>1</v>
      </c>
      <c r="N293" s="112">
        <v>0</v>
      </c>
      <c r="O293" s="112">
        <v>0</v>
      </c>
      <c r="P293" s="112">
        <v>0</v>
      </c>
      <c r="Q293" s="112">
        <v>0</v>
      </c>
      <c r="R293" s="112">
        <v>1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1</v>
      </c>
      <c r="Y293" s="112">
        <v>0</v>
      </c>
      <c r="Z293" s="112">
        <v>0</v>
      </c>
      <c r="AA293" s="112">
        <v>0</v>
      </c>
      <c r="AB293" s="112">
        <v>0</v>
      </c>
      <c r="AC293" s="112">
        <v>0</v>
      </c>
      <c r="AD293" s="112">
        <v>0</v>
      </c>
      <c r="AE293" s="112">
        <v>0</v>
      </c>
      <c r="AF293" s="112">
        <v>0</v>
      </c>
      <c r="AG293" s="112">
        <v>1</v>
      </c>
      <c r="AH293" s="112">
        <v>0</v>
      </c>
      <c r="AI293" s="112">
        <v>0</v>
      </c>
      <c r="AJ293" s="112">
        <v>0</v>
      </c>
      <c r="AK293" s="112">
        <v>0</v>
      </c>
      <c r="AL293" s="112">
        <v>0</v>
      </c>
      <c r="AM293" s="112">
        <v>1</v>
      </c>
      <c r="AN293" s="112">
        <v>1</v>
      </c>
      <c r="AO293" s="112">
        <v>0</v>
      </c>
      <c r="AP293" s="112">
        <v>0</v>
      </c>
      <c r="AQ293" s="112">
        <v>0</v>
      </c>
      <c r="AR293" s="112">
        <v>0</v>
      </c>
      <c r="AS293" s="113">
        <f>SUM(5_Signes_de_qualité!D293:AR293)</f>
        <v>9</v>
      </c>
      <c r="AT293" s="124">
        <f t="shared" si="5"/>
        <v>1.75</v>
      </c>
      <c r="AW293" s="119"/>
      <c r="AX293" s="119"/>
    </row>
    <row r="294" spans="1:50" ht="14.25">
      <c r="A294" s="112">
        <v>30211</v>
      </c>
      <c r="B294" s="112" t="s">
        <v>455</v>
      </c>
      <c r="C294" s="112" t="s">
        <v>94</v>
      </c>
      <c r="D294" s="112">
        <v>0</v>
      </c>
      <c r="E294" s="112">
        <v>0</v>
      </c>
      <c r="F294" s="112">
        <v>0</v>
      </c>
      <c r="G294" s="112">
        <v>0</v>
      </c>
      <c r="H294" s="112">
        <v>1</v>
      </c>
      <c r="I294" s="112">
        <v>1</v>
      </c>
      <c r="J294" s="112">
        <v>0</v>
      </c>
      <c r="K294" s="112">
        <v>1</v>
      </c>
      <c r="L294" s="112">
        <v>1</v>
      </c>
      <c r="M294" s="112">
        <v>1</v>
      </c>
      <c r="N294" s="112">
        <v>0</v>
      </c>
      <c r="O294" s="112">
        <v>0</v>
      </c>
      <c r="P294" s="112">
        <v>0</v>
      </c>
      <c r="Q294" s="112">
        <v>0</v>
      </c>
      <c r="R294" s="112">
        <v>1</v>
      </c>
      <c r="S294" s="112">
        <v>0</v>
      </c>
      <c r="T294" s="112">
        <v>0</v>
      </c>
      <c r="U294" s="112">
        <v>0</v>
      </c>
      <c r="V294" s="112">
        <v>0</v>
      </c>
      <c r="W294" s="112">
        <v>1</v>
      </c>
      <c r="X294" s="112">
        <v>1</v>
      </c>
      <c r="Y294" s="112">
        <v>0</v>
      </c>
      <c r="Z294" s="112">
        <v>0</v>
      </c>
      <c r="AA294" s="112">
        <v>0</v>
      </c>
      <c r="AB294" s="112">
        <v>0</v>
      </c>
      <c r="AC294" s="112">
        <v>0</v>
      </c>
      <c r="AD294" s="112">
        <v>0</v>
      </c>
      <c r="AE294" s="112">
        <v>0</v>
      </c>
      <c r="AF294" s="112">
        <v>0</v>
      </c>
      <c r="AG294" s="112">
        <v>1</v>
      </c>
      <c r="AH294" s="112">
        <v>0</v>
      </c>
      <c r="AI294" s="112">
        <v>0</v>
      </c>
      <c r="AJ294" s="112">
        <v>0</v>
      </c>
      <c r="AK294" s="112">
        <v>0</v>
      </c>
      <c r="AL294" s="112">
        <v>0</v>
      </c>
      <c r="AM294" s="112">
        <v>1</v>
      </c>
      <c r="AN294" s="112">
        <v>1</v>
      </c>
      <c r="AO294" s="112">
        <v>0</v>
      </c>
      <c r="AP294" s="112">
        <v>0</v>
      </c>
      <c r="AQ294" s="112">
        <v>0</v>
      </c>
      <c r="AR294" s="112">
        <v>0</v>
      </c>
      <c r="AS294" s="113">
        <f>SUM(5_Signes_de_qualité!D294:AR294)</f>
        <v>11</v>
      </c>
      <c r="AT294" s="124">
        <f t="shared" si="5"/>
        <v>3.25</v>
      </c>
      <c r="AW294" s="127"/>
      <c r="AX294" s="119"/>
    </row>
    <row r="295" spans="1:50" ht="14.25">
      <c r="A295" s="112">
        <v>30356</v>
      </c>
      <c r="B295" s="112" t="s">
        <v>456</v>
      </c>
      <c r="C295" s="112" t="s">
        <v>94</v>
      </c>
      <c r="D295" s="112">
        <v>0</v>
      </c>
      <c r="E295" s="112">
        <v>0</v>
      </c>
      <c r="F295" s="112">
        <v>0</v>
      </c>
      <c r="G295" s="112">
        <v>0</v>
      </c>
      <c r="H295" s="112">
        <v>1</v>
      </c>
      <c r="I295" s="112">
        <v>1</v>
      </c>
      <c r="J295" s="112">
        <v>0</v>
      </c>
      <c r="K295" s="112">
        <v>1</v>
      </c>
      <c r="L295" s="112">
        <v>0</v>
      </c>
      <c r="M295" s="112">
        <v>1</v>
      </c>
      <c r="N295" s="112">
        <v>0</v>
      </c>
      <c r="O295" s="112">
        <v>0</v>
      </c>
      <c r="P295" s="112">
        <v>0</v>
      </c>
      <c r="Q295" s="112">
        <v>0</v>
      </c>
      <c r="R295" s="112">
        <v>1</v>
      </c>
      <c r="S295" s="112">
        <v>0</v>
      </c>
      <c r="T295" s="112">
        <v>0</v>
      </c>
      <c r="U295" s="112">
        <v>0</v>
      </c>
      <c r="V295" s="112">
        <v>0</v>
      </c>
      <c r="W295" s="112">
        <v>1</v>
      </c>
      <c r="X295" s="112">
        <v>1</v>
      </c>
      <c r="Y295" s="112">
        <v>0</v>
      </c>
      <c r="Z295" s="112">
        <v>0</v>
      </c>
      <c r="AA295" s="112">
        <v>0</v>
      </c>
      <c r="AB295" s="112">
        <v>0</v>
      </c>
      <c r="AC295" s="112">
        <v>0</v>
      </c>
      <c r="AD295" s="112">
        <v>0</v>
      </c>
      <c r="AE295" s="112">
        <v>0</v>
      </c>
      <c r="AF295" s="112">
        <v>0</v>
      </c>
      <c r="AG295" s="112">
        <v>1</v>
      </c>
      <c r="AH295" s="112">
        <v>0</v>
      </c>
      <c r="AI295" s="112">
        <v>0</v>
      </c>
      <c r="AJ295" s="112">
        <v>0</v>
      </c>
      <c r="AK295" s="112">
        <v>0</v>
      </c>
      <c r="AL295" s="112">
        <v>0</v>
      </c>
      <c r="AM295" s="112">
        <v>1</v>
      </c>
      <c r="AN295" s="112">
        <v>1</v>
      </c>
      <c r="AO295" s="112">
        <v>0</v>
      </c>
      <c r="AP295" s="112">
        <v>0</v>
      </c>
      <c r="AQ295" s="112">
        <v>0</v>
      </c>
      <c r="AR295" s="112">
        <v>0</v>
      </c>
      <c r="AS295" s="113">
        <f>SUM(5_Signes_de_qualité!D295:AR295)</f>
        <v>10</v>
      </c>
      <c r="AT295" s="120">
        <f t="shared" si="5"/>
        <v>2.5</v>
      </c>
      <c r="AW295" s="127"/>
      <c r="AX295" s="119"/>
    </row>
    <row r="296" spans="1:50" ht="14.25">
      <c r="A296" s="112">
        <v>30257</v>
      </c>
      <c r="B296" s="112" t="s">
        <v>457</v>
      </c>
      <c r="C296" s="112" t="s">
        <v>94</v>
      </c>
      <c r="D296" s="112">
        <v>0</v>
      </c>
      <c r="E296" s="112">
        <v>0</v>
      </c>
      <c r="F296" s="112">
        <v>0</v>
      </c>
      <c r="G296" s="112">
        <v>0</v>
      </c>
      <c r="H296" s="112">
        <v>1</v>
      </c>
      <c r="I296" s="112">
        <v>1</v>
      </c>
      <c r="J296" s="112">
        <v>0</v>
      </c>
      <c r="K296" s="112">
        <v>1</v>
      </c>
      <c r="L296" s="112">
        <v>1</v>
      </c>
      <c r="M296" s="112">
        <v>1</v>
      </c>
      <c r="N296" s="112">
        <v>0</v>
      </c>
      <c r="O296" s="112">
        <v>0</v>
      </c>
      <c r="P296" s="112">
        <v>0</v>
      </c>
      <c r="Q296" s="112">
        <v>0</v>
      </c>
      <c r="R296" s="112">
        <v>1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1</v>
      </c>
      <c r="Y296" s="112">
        <v>0</v>
      </c>
      <c r="Z296" s="112">
        <v>0</v>
      </c>
      <c r="AA296" s="112">
        <v>0</v>
      </c>
      <c r="AB296" s="112">
        <v>0</v>
      </c>
      <c r="AC296" s="112">
        <v>0</v>
      </c>
      <c r="AD296" s="112">
        <v>0</v>
      </c>
      <c r="AE296" s="112">
        <v>0</v>
      </c>
      <c r="AF296" s="112">
        <v>0</v>
      </c>
      <c r="AG296" s="112">
        <v>1</v>
      </c>
      <c r="AH296" s="112">
        <v>0</v>
      </c>
      <c r="AI296" s="112">
        <v>0</v>
      </c>
      <c r="AJ296" s="112">
        <v>0</v>
      </c>
      <c r="AK296" s="112">
        <v>0</v>
      </c>
      <c r="AL296" s="112">
        <v>0</v>
      </c>
      <c r="AM296" s="112">
        <v>1</v>
      </c>
      <c r="AN296" s="112">
        <v>1</v>
      </c>
      <c r="AO296" s="112">
        <v>0</v>
      </c>
      <c r="AP296" s="112">
        <v>0</v>
      </c>
      <c r="AQ296" s="112">
        <v>0</v>
      </c>
      <c r="AR296" s="112">
        <v>0</v>
      </c>
      <c r="AS296" s="113">
        <f>SUM(5_Signes_de_qualité!D296:AR296)</f>
        <v>10</v>
      </c>
      <c r="AT296" s="120">
        <f t="shared" si="5"/>
        <v>2.5</v>
      </c>
      <c r="AW296" s="127"/>
      <c r="AX296" s="119"/>
    </row>
    <row r="297" spans="1:50" ht="14.25">
      <c r="A297" s="112">
        <v>30258</v>
      </c>
      <c r="B297" s="112" t="s">
        <v>458</v>
      </c>
      <c r="C297" s="112" t="s">
        <v>94</v>
      </c>
      <c r="D297" s="112">
        <v>0</v>
      </c>
      <c r="E297" s="112">
        <v>0</v>
      </c>
      <c r="F297" s="112">
        <v>0</v>
      </c>
      <c r="G297" s="112">
        <v>0</v>
      </c>
      <c r="H297" s="112">
        <v>1</v>
      </c>
      <c r="I297" s="112">
        <v>1</v>
      </c>
      <c r="J297" s="112">
        <v>0</v>
      </c>
      <c r="K297" s="112">
        <v>1</v>
      </c>
      <c r="L297" s="112">
        <v>0</v>
      </c>
      <c r="M297" s="112">
        <v>1</v>
      </c>
      <c r="N297" s="112">
        <v>0</v>
      </c>
      <c r="O297" s="112">
        <v>1</v>
      </c>
      <c r="P297" s="112">
        <v>0</v>
      </c>
      <c r="Q297" s="112">
        <v>0</v>
      </c>
      <c r="R297" s="112">
        <v>1</v>
      </c>
      <c r="S297" s="112">
        <v>0</v>
      </c>
      <c r="T297" s="112">
        <v>0</v>
      </c>
      <c r="U297" s="112">
        <v>0</v>
      </c>
      <c r="V297" s="112">
        <v>0</v>
      </c>
      <c r="W297" s="112">
        <v>1</v>
      </c>
      <c r="X297" s="112">
        <v>1</v>
      </c>
      <c r="Y297" s="112">
        <v>0</v>
      </c>
      <c r="Z297" s="112">
        <v>0</v>
      </c>
      <c r="AA297" s="112">
        <v>0</v>
      </c>
      <c r="AB297" s="112">
        <v>0</v>
      </c>
      <c r="AC297" s="112">
        <v>0</v>
      </c>
      <c r="AD297" s="112">
        <v>0</v>
      </c>
      <c r="AE297" s="112">
        <v>0</v>
      </c>
      <c r="AF297" s="112">
        <v>0</v>
      </c>
      <c r="AG297" s="112">
        <v>1</v>
      </c>
      <c r="AH297" s="112">
        <v>0</v>
      </c>
      <c r="AI297" s="112">
        <v>0</v>
      </c>
      <c r="AJ297" s="112">
        <v>0</v>
      </c>
      <c r="AK297" s="112">
        <v>0</v>
      </c>
      <c r="AL297" s="112">
        <v>0</v>
      </c>
      <c r="AM297" s="112">
        <v>1</v>
      </c>
      <c r="AN297" s="112">
        <v>1</v>
      </c>
      <c r="AO297" s="112">
        <v>0</v>
      </c>
      <c r="AP297" s="112">
        <v>0</v>
      </c>
      <c r="AQ297" s="112">
        <v>0</v>
      </c>
      <c r="AR297" s="112">
        <v>0</v>
      </c>
      <c r="AS297" s="113">
        <f>SUM(5_Signes_de_qualité!D297:AR297)</f>
        <v>11</v>
      </c>
      <c r="AT297" s="124">
        <f t="shared" si="5"/>
        <v>3.25</v>
      </c>
      <c r="AW297" s="127"/>
      <c r="AX297" s="119"/>
    </row>
    <row r="298" spans="1:50" ht="14.25">
      <c r="A298" s="112">
        <v>30276</v>
      </c>
      <c r="B298" s="112" t="s">
        <v>459</v>
      </c>
      <c r="C298" s="112" t="s">
        <v>94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1</v>
      </c>
      <c r="L298" s="112">
        <v>0</v>
      </c>
      <c r="M298" s="112">
        <v>1</v>
      </c>
      <c r="N298" s="112">
        <v>0</v>
      </c>
      <c r="O298" s="112">
        <v>1</v>
      </c>
      <c r="P298" s="112">
        <v>0</v>
      </c>
      <c r="Q298" s="112">
        <v>0</v>
      </c>
      <c r="R298" s="112">
        <v>1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1</v>
      </c>
      <c r="Y298" s="112">
        <v>0</v>
      </c>
      <c r="Z298" s="112">
        <v>0</v>
      </c>
      <c r="AA298" s="112">
        <v>0</v>
      </c>
      <c r="AB298" s="112">
        <v>0</v>
      </c>
      <c r="AC298" s="112">
        <v>0</v>
      </c>
      <c r="AD298" s="112">
        <v>0</v>
      </c>
      <c r="AE298" s="112">
        <v>0</v>
      </c>
      <c r="AF298" s="112">
        <v>0</v>
      </c>
      <c r="AG298" s="112">
        <v>1</v>
      </c>
      <c r="AH298" s="112">
        <v>0</v>
      </c>
      <c r="AI298" s="112">
        <v>0</v>
      </c>
      <c r="AJ298" s="112">
        <v>0</v>
      </c>
      <c r="AK298" s="112">
        <v>0</v>
      </c>
      <c r="AL298" s="112">
        <v>0</v>
      </c>
      <c r="AM298" s="112">
        <v>1</v>
      </c>
      <c r="AN298" s="112">
        <v>1</v>
      </c>
      <c r="AO298" s="112">
        <v>1</v>
      </c>
      <c r="AP298" s="112">
        <v>0</v>
      </c>
      <c r="AQ298" s="112">
        <v>0</v>
      </c>
      <c r="AR298" s="112">
        <v>0</v>
      </c>
      <c r="AS298" s="113">
        <f>SUM(5_Signes_de_qualité!D298:AR298)</f>
        <v>9</v>
      </c>
      <c r="AT298" s="124">
        <f t="shared" si="5"/>
        <v>1.75</v>
      </c>
      <c r="AW298" s="127"/>
      <c r="AX298" s="119"/>
    </row>
    <row r="299" spans="1:50" ht="14.25">
      <c r="A299" s="112">
        <v>30333</v>
      </c>
      <c r="B299" s="112" t="s">
        <v>460</v>
      </c>
      <c r="C299" s="112" t="s">
        <v>94</v>
      </c>
      <c r="D299" s="112">
        <v>0</v>
      </c>
      <c r="E299" s="112">
        <v>0</v>
      </c>
      <c r="F299" s="112">
        <v>0</v>
      </c>
      <c r="G299" s="112">
        <v>0</v>
      </c>
      <c r="H299" s="112">
        <v>1</v>
      </c>
      <c r="I299" s="112">
        <v>1</v>
      </c>
      <c r="J299" s="112">
        <v>0</v>
      </c>
      <c r="K299" s="112">
        <v>1</v>
      </c>
      <c r="L299" s="112">
        <v>0</v>
      </c>
      <c r="M299" s="112">
        <v>1</v>
      </c>
      <c r="N299" s="112">
        <v>0</v>
      </c>
      <c r="O299" s="112">
        <v>0</v>
      </c>
      <c r="P299" s="112">
        <v>0</v>
      </c>
      <c r="Q299" s="112">
        <v>0</v>
      </c>
      <c r="R299" s="112">
        <v>1</v>
      </c>
      <c r="S299" s="112">
        <v>0</v>
      </c>
      <c r="T299" s="112">
        <v>0</v>
      </c>
      <c r="U299" s="112">
        <v>0</v>
      </c>
      <c r="V299" s="112">
        <v>0</v>
      </c>
      <c r="W299" s="112">
        <v>1</v>
      </c>
      <c r="X299" s="112">
        <v>1</v>
      </c>
      <c r="Y299" s="112">
        <v>0</v>
      </c>
      <c r="Z299" s="112">
        <v>0</v>
      </c>
      <c r="AA299" s="112">
        <v>0</v>
      </c>
      <c r="AB299" s="112">
        <v>0</v>
      </c>
      <c r="AC299" s="112">
        <v>0</v>
      </c>
      <c r="AD299" s="112">
        <v>0</v>
      </c>
      <c r="AE299" s="112">
        <v>0</v>
      </c>
      <c r="AF299" s="112">
        <v>0</v>
      </c>
      <c r="AG299" s="112">
        <v>1</v>
      </c>
      <c r="AH299" s="112">
        <v>0</v>
      </c>
      <c r="AI299" s="112">
        <v>0</v>
      </c>
      <c r="AJ299" s="112">
        <v>0</v>
      </c>
      <c r="AK299" s="112">
        <v>0</v>
      </c>
      <c r="AL299" s="112">
        <v>0</v>
      </c>
      <c r="AM299" s="112">
        <v>1</v>
      </c>
      <c r="AN299" s="112">
        <v>1</v>
      </c>
      <c r="AO299" s="112">
        <v>0</v>
      </c>
      <c r="AP299" s="112">
        <v>0</v>
      </c>
      <c r="AQ299" s="112">
        <v>0</v>
      </c>
      <c r="AR299" s="112">
        <v>0</v>
      </c>
      <c r="AS299" s="113">
        <f>SUM(5_Signes_de_qualité!D299:AR299)</f>
        <v>10</v>
      </c>
      <c r="AT299" s="120">
        <f t="shared" si="5"/>
        <v>2.5</v>
      </c>
      <c r="AW299" s="127"/>
      <c r="AX299" s="119"/>
    </row>
    <row r="300" spans="1:50" ht="14.25">
      <c r="A300" s="112">
        <v>30341</v>
      </c>
      <c r="B300" s="112" t="s">
        <v>461</v>
      </c>
      <c r="C300" s="112" t="s">
        <v>94</v>
      </c>
      <c r="D300" s="112">
        <v>0</v>
      </c>
      <c r="E300" s="112">
        <v>0</v>
      </c>
      <c r="F300" s="112">
        <v>0</v>
      </c>
      <c r="G300" s="112">
        <v>0</v>
      </c>
      <c r="H300" s="112">
        <v>1</v>
      </c>
      <c r="I300" s="112">
        <v>1</v>
      </c>
      <c r="J300" s="112">
        <v>0</v>
      </c>
      <c r="K300" s="112">
        <v>1</v>
      </c>
      <c r="L300" s="112">
        <v>0</v>
      </c>
      <c r="M300" s="112">
        <v>1</v>
      </c>
      <c r="N300" s="112">
        <v>0</v>
      </c>
      <c r="O300" s="112">
        <v>1</v>
      </c>
      <c r="P300" s="112">
        <v>0</v>
      </c>
      <c r="Q300" s="112">
        <v>0</v>
      </c>
      <c r="R300" s="112">
        <v>1</v>
      </c>
      <c r="S300" s="112">
        <v>0</v>
      </c>
      <c r="T300" s="112">
        <v>0</v>
      </c>
      <c r="U300" s="112">
        <v>0</v>
      </c>
      <c r="V300" s="112">
        <v>0</v>
      </c>
      <c r="W300" s="112">
        <v>1</v>
      </c>
      <c r="X300" s="112">
        <v>1</v>
      </c>
      <c r="Y300" s="112">
        <v>0</v>
      </c>
      <c r="Z300" s="112">
        <v>0</v>
      </c>
      <c r="AA300" s="112">
        <v>0</v>
      </c>
      <c r="AB300" s="112">
        <v>0</v>
      </c>
      <c r="AC300" s="112">
        <v>0</v>
      </c>
      <c r="AD300" s="112">
        <v>0</v>
      </c>
      <c r="AE300" s="112">
        <v>0</v>
      </c>
      <c r="AF300" s="112">
        <v>0</v>
      </c>
      <c r="AG300" s="112">
        <v>1</v>
      </c>
      <c r="AH300" s="112">
        <v>0</v>
      </c>
      <c r="AI300" s="112">
        <v>0</v>
      </c>
      <c r="AJ300" s="112">
        <v>0</v>
      </c>
      <c r="AK300" s="112">
        <v>0</v>
      </c>
      <c r="AL300" s="112">
        <v>0</v>
      </c>
      <c r="AM300" s="112">
        <v>1</v>
      </c>
      <c r="AN300" s="112">
        <v>1</v>
      </c>
      <c r="AO300" s="112">
        <v>1</v>
      </c>
      <c r="AP300" s="112">
        <v>0</v>
      </c>
      <c r="AQ300" s="112">
        <v>0</v>
      </c>
      <c r="AR300" s="112">
        <v>0</v>
      </c>
      <c r="AS300" s="113">
        <f>SUM(5_Signes_de_qualité!D300:AR300)</f>
        <v>12</v>
      </c>
      <c r="AT300" s="123">
        <f t="shared" si="5"/>
        <v>4</v>
      </c>
      <c r="AW300" s="127"/>
      <c r="AX300" s="119"/>
    </row>
    <row r="301" spans="1:50" ht="14.25">
      <c r="A301" s="112">
        <v>30344</v>
      </c>
      <c r="B301" s="112" t="s">
        <v>462</v>
      </c>
      <c r="C301" s="112" t="s">
        <v>94</v>
      </c>
      <c r="D301" s="112">
        <v>0</v>
      </c>
      <c r="E301" s="112">
        <v>0</v>
      </c>
      <c r="F301" s="112">
        <v>0</v>
      </c>
      <c r="G301" s="112">
        <v>0</v>
      </c>
      <c r="H301" s="112">
        <v>1</v>
      </c>
      <c r="I301" s="112">
        <v>1</v>
      </c>
      <c r="J301" s="112">
        <v>0</v>
      </c>
      <c r="K301" s="112">
        <v>1</v>
      </c>
      <c r="L301" s="112">
        <v>0</v>
      </c>
      <c r="M301" s="112">
        <v>1</v>
      </c>
      <c r="N301" s="112">
        <v>0</v>
      </c>
      <c r="O301" s="112">
        <v>0</v>
      </c>
      <c r="P301" s="112">
        <v>0</v>
      </c>
      <c r="Q301" s="112">
        <v>0</v>
      </c>
      <c r="R301" s="112">
        <v>1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1</v>
      </c>
      <c r="Y301" s="112">
        <v>0</v>
      </c>
      <c r="Z301" s="112">
        <v>0</v>
      </c>
      <c r="AA301" s="112">
        <v>0</v>
      </c>
      <c r="AB301" s="112">
        <v>0</v>
      </c>
      <c r="AC301" s="112">
        <v>0</v>
      </c>
      <c r="AD301" s="112">
        <v>0</v>
      </c>
      <c r="AE301" s="112">
        <v>0</v>
      </c>
      <c r="AF301" s="112">
        <v>0</v>
      </c>
      <c r="AG301" s="112">
        <v>1</v>
      </c>
      <c r="AH301" s="112">
        <v>0</v>
      </c>
      <c r="AI301" s="112">
        <v>0</v>
      </c>
      <c r="AJ301" s="112">
        <v>0</v>
      </c>
      <c r="AK301" s="112">
        <v>0</v>
      </c>
      <c r="AL301" s="112">
        <v>0</v>
      </c>
      <c r="AM301" s="112">
        <v>1</v>
      </c>
      <c r="AN301" s="112">
        <v>1</v>
      </c>
      <c r="AO301" s="112">
        <v>0</v>
      </c>
      <c r="AP301" s="112">
        <v>0</v>
      </c>
      <c r="AQ301" s="112">
        <v>0</v>
      </c>
      <c r="AR301" s="112">
        <v>0</v>
      </c>
      <c r="AS301" s="113">
        <f>SUM(5_Signes_de_qualité!D301:AR301)</f>
        <v>9</v>
      </c>
      <c r="AT301" s="124">
        <f t="shared" si="5"/>
        <v>1.75</v>
      </c>
      <c r="AW301" s="127"/>
      <c r="AX301" s="119"/>
    </row>
    <row r="302" spans="1:46" ht="14.25">
      <c r="A302" s="112">
        <v>30347</v>
      </c>
      <c r="B302" s="112" t="s">
        <v>463</v>
      </c>
      <c r="C302" s="112" t="s">
        <v>94</v>
      </c>
      <c r="D302" s="112">
        <v>0</v>
      </c>
      <c r="E302" s="112">
        <v>0</v>
      </c>
      <c r="F302" s="112">
        <v>0</v>
      </c>
      <c r="G302" s="112">
        <v>0</v>
      </c>
      <c r="H302" s="112">
        <v>1</v>
      </c>
      <c r="I302" s="112">
        <v>1</v>
      </c>
      <c r="J302" s="112">
        <v>0</v>
      </c>
      <c r="K302" s="112">
        <v>1</v>
      </c>
      <c r="L302" s="112">
        <v>0</v>
      </c>
      <c r="M302" s="112">
        <v>1</v>
      </c>
      <c r="N302" s="112">
        <v>0</v>
      </c>
      <c r="O302" s="112">
        <v>0</v>
      </c>
      <c r="P302" s="112">
        <v>0</v>
      </c>
      <c r="Q302" s="112">
        <v>0</v>
      </c>
      <c r="R302" s="112">
        <v>1</v>
      </c>
      <c r="S302" s="112">
        <v>0</v>
      </c>
      <c r="T302" s="112">
        <v>0</v>
      </c>
      <c r="U302" s="112">
        <v>0</v>
      </c>
      <c r="V302" s="112">
        <v>0</v>
      </c>
      <c r="W302" s="112">
        <v>1</v>
      </c>
      <c r="X302" s="112">
        <v>1</v>
      </c>
      <c r="Y302" s="112">
        <v>0</v>
      </c>
      <c r="Z302" s="112">
        <v>0</v>
      </c>
      <c r="AA302" s="112">
        <v>0</v>
      </c>
      <c r="AB302" s="112">
        <v>0</v>
      </c>
      <c r="AC302" s="112">
        <v>0</v>
      </c>
      <c r="AD302" s="112">
        <v>0</v>
      </c>
      <c r="AE302" s="112">
        <v>0</v>
      </c>
      <c r="AF302" s="112">
        <v>0</v>
      </c>
      <c r="AG302" s="112">
        <v>1</v>
      </c>
      <c r="AH302" s="112">
        <v>0</v>
      </c>
      <c r="AI302" s="112">
        <v>0</v>
      </c>
      <c r="AJ302" s="112">
        <v>0</v>
      </c>
      <c r="AK302" s="112">
        <v>0</v>
      </c>
      <c r="AL302" s="112">
        <v>0</v>
      </c>
      <c r="AM302" s="112">
        <v>1</v>
      </c>
      <c r="AN302" s="112">
        <v>1</v>
      </c>
      <c r="AO302" s="112">
        <v>0</v>
      </c>
      <c r="AP302" s="112">
        <v>0</v>
      </c>
      <c r="AQ302" s="112">
        <v>0</v>
      </c>
      <c r="AR302" s="112">
        <v>0</v>
      </c>
      <c r="AS302" s="113">
        <f>SUM(5_Signes_de_qualité!D302:AR302)</f>
        <v>10</v>
      </c>
      <c r="AT302" s="120">
        <f t="shared" si="5"/>
        <v>2.5</v>
      </c>
    </row>
    <row r="303" spans="1:50" ht="15">
      <c r="A303" s="112">
        <v>30018</v>
      </c>
      <c r="B303" s="112" t="s">
        <v>464</v>
      </c>
      <c r="C303" s="112" t="s">
        <v>95</v>
      </c>
      <c r="D303" s="112">
        <v>0</v>
      </c>
      <c r="E303" s="112">
        <v>0</v>
      </c>
      <c r="F303" s="112">
        <v>0</v>
      </c>
      <c r="G303" s="112">
        <v>0</v>
      </c>
      <c r="H303" s="112">
        <v>1</v>
      </c>
      <c r="I303" s="112">
        <v>1</v>
      </c>
      <c r="J303" s="112">
        <v>0</v>
      </c>
      <c r="K303" s="112">
        <v>1</v>
      </c>
      <c r="L303" s="112">
        <v>0</v>
      </c>
      <c r="M303" s="112">
        <v>1</v>
      </c>
      <c r="N303" s="112">
        <v>0</v>
      </c>
      <c r="O303" s="112">
        <v>0</v>
      </c>
      <c r="P303" s="112">
        <v>0</v>
      </c>
      <c r="Q303" s="112">
        <v>0</v>
      </c>
      <c r="R303" s="112">
        <v>1</v>
      </c>
      <c r="S303" s="112">
        <v>0</v>
      </c>
      <c r="T303" s="112">
        <v>0</v>
      </c>
      <c r="U303" s="112">
        <v>1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2">
        <v>0</v>
      </c>
      <c r="AB303" s="112">
        <v>0</v>
      </c>
      <c r="AC303" s="112">
        <v>0</v>
      </c>
      <c r="AD303" s="112">
        <v>0</v>
      </c>
      <c r="AE303" s="112">
        <v>0</v>
      </c>
      <c r="AF303" s="112">
        <v>0</v>
      </c>
      <c r="AG303" s="112">
        <v>1</v>
      </c>
      <c r="AH303" s="112">
        <v>1</v>
      </c>
      <c r="AI303" s="112">
        <v>1</v>
      </c>
      <c r="AJ303" s="112">
        <v>0</v>
      </c>
      <c r="AK303" s="112">
        <v>1</v>
      </c>
      <c r="AL303" s="112">
        <v>0</v>
      </c>
      <c r="AM303" s="112">
        <v>1</v>
      </c>
      <c r="AN303" s="112">
        <v>1</v>
      </c>
      <c r="AO303" s="112">
        <v>0</v>
      </c>
      <c r="AP303" s="112">
        <v>0</v>
      </c>
      <c r="AQ303" s="112">
        <v>0</v>
      </c>
      <c r="AR303" s="112">
        <v>0</v>
      </c>
      <c r="AS303" s="113">
        <f>SUM(5_Signes_de_qualité!D303:AR303)</f>
        <v>12</v>
      </c>
      <c r="AT303" s="120">
        <f aca="true" t="shared" si="6" ref="AT303:AT318">VLOOKUP(AS303,T_SOUBERGUES,2,0)</f>
        <v>2.5</v>
      </c>
      <c r="AV303" s="114" t="s">
        <v>159</v>
      </c>
      <c r="AW303" s="114" t="s">
        <v>95</v>
      </c>
      <c r="AX303" s="119"/>
    </row>
    <row r="304" spans="1:50" ht="14.25">
      <c r="A304" s="112">
        <v>30019</v>
      </c>
      <c r="B304" s="112" t="s">
        <v>465</v>
      </c>
      <c r="C304" s="112" t="s">
        <v>95</v>
      </c>
      <c r="D304" s="112">
        <v>0</v>
      </c>
      <c r="E304" s="112">
        <v>0</v>
      </c>
      <c r="F304" s="112">
        <v>0</v>
      </c>
      <c r="G304" s="112">
        <v>0</v>
      </c>
      <c r="H304" s="112">
        <v>1</v>
      </c>
      <c r="I304" s="112">
        <v>1</v>
      </c>
      <c r="J304" s="112">
        <v>0</v>
      </c>
      <c r="K304" s="112">
        <v>1</v>
      </c>
      <c r="L304" s="112">
        <v>0</v>
      </c>
      <c r="M304" s="112">
        <v>1</v>
      </c>
      <c r="N304" s="112">
        <v>0</v>
      </c>
      <c r="O304" s="112">
        <v>0</v>
      </c>
      <c r="P304" s="112">
        <v>0</v>
      </c>
      <c r="Q304" s="112">
        <v>0</v>
      </c>
      <c r="R304" s="112">
        <v>1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1</v>
      </c>
      <c r="Y304" s="112">
        <v>0</v>
      </c>
      <c r="Z304" s="112">
        <v>0</v>
      </c>
      <c r="AA304" s="112">
        <v>0</v>
      </c>
      <c r="AB304" s="112">
        <v>0</v>
      </c>
      <c r="AC304" s="112">
        <v>0</v>
      </c>
      <c r="AD304" s="112">
        <v>0</v>
      </c>
      <c r="AE304" s="112">
        <v>0</v>
      </c>
      <c r="AF304" s="112">
        <v>0</v>
      </c>
      <c r="AG304" s="112">
        <v>1</v>
      </c>
      <c r="AH304" s="112">
        <v>0</v>
      </c>
      <c r="AI304" s="112">
        <v>0</v>
      </c>
      <c r="AJ304" s="112">
        <v>0</v>
      </c>
      <c r="AK304" s="112">
        <v>0</v>
      </c>
      <c r="AL304" s="112">
        <v>0</v>
      </c>
      <c r="AM304" s="112">
        <v>1</v>
      </c>
      <c r="AN304" s="112">
        <v>1</v>
      </c>
      <c r="AO304" s="112">
        <v>0</v>
      </c>
      <c r="AP304" s="112">
        <v>0</v>
      </c>
      <c r="AQ304" s="112">
        <v>0</v>
      </c>
      <c r="AR304" s="112">
        <v>0</v>
      </c>
      <c r="AS304" s="113">
        <f>SUM(5_Signes_de_qualité!D304:AR304)</f>
        <v>9</v>
      </c>
      <c r="AT304" s="120">
        <f t="shared" si="6"/>
        <v>1.375</v>
      </c>
      <c r="AV304" s="117">
        <v>8</v>
      </c>
      <c r="AW304" s="117">
        <v>1</v>
      </c>
      <c r="AX304" s="119"/>
    </row>
    <row r="305" spans="1:50" ht="14.25">
      <c r="A305" s="112">
        <v>30023</v>
      </c>
      <c r="B305" s="112" t="s">
        <v>466</v>
      </c>
      <c r="C305" s="112" t="s">
        <v>95</v>
      </c>
      <c r="D305" s="112">
        <v>0</v>
      </c>
      <c r="E305" s="112">
        <v>0</v>
      </c>
      <c r="F305" s="112">
        <v>0</v>
      </c>
      <c r="G305" s="112">
        <v>0</v>
      </c>
      <c r="H305" s="112">
        <v>1</v>
      </c>
      <c r="I305" s="112">
        <v>1</v>
      </c>
      <c r="J305" s="112">
        <v>0</v>
      </c>
      <c r="K305" s="112">
        <v>1</v>
      </c>
      <c r="L305" s="112">
        <v>0</v>
      </c>
      <c r="M305" s="112">
        <v>1</v>
      </c>
      <c r="N305" s="112">
        <v>0</v>
      </c>
      <c r="O305" s="112">
        <v>0</v>
      </c>
      <c r="P305" s="112">
        <v>0</v>
      </c>
      <c r="Q305" s="112">
        <v>0</v>
      </c>
      <c r="R305" s="112">
        <v>1</v>
      </c>
      <c r="S305" s="112">
        <v>0</v>
      </c>
      <c r="T305" s="112">
        <v>0</v>
      </c>
      <c r="U305" s="112">
        <v>0</v>
      </c>
      <c r="V305" s="112">
        <v>0</v>
      </c>
      <c r="W305" s="112">
        <v>0</v>
      </c>
      <c r="X305" s="112">
        <v>1</v>
      </c>
      <c r="Y305" s="112">
        <v>0</v>
      </c>
      <c r="Z305" s="112">
        <v>0</v>
      </c>
      <c r="AA305" s="112">
        <v>0</v>
      </c>
      <c r="AB305" s="112">
        <v>0</v>
      </c>
      <c r="AC305" s="112">
        <v>0</v>
      </c>
      <c r="AD305" s="112">
        <v>0</v>
      </c>
      <c r="AE305" s="112">
        <v>0</v>
      </c>
      <c r="AF305" s="112">
        <v>0</v>
      </c>
      <c r="AG305" s="112">
        <v>1</v>
      </c>
      <c r="AH305" s="112">
        <v>1</v>
      </c>
      <c r="AI305" s="112">
        <v>1</v>
      </c>
      <c r="AJ305" s="112">
        <v>0</v>
      </c>
      <c r="AK305" s="112">
        <v>0</v>
      </c>
      <c r="AL305" s="112">
        <v>0</v>
      </c>
      <c r="AM305" s="112">
        <v>1</v>
      </c>
      <c r="AN305" s="112">
        <v>1</v>
      </c>
      <c r="AO305" s="112">
        <v>0</v>
      </c>
      <c r="AP305" s="112">
        <v>0</v>
      </c>
      <c r="AQ305" s="112">
        <v>0</v>
      </c>
      <c r="AR305" s="112">
        <v>0</v>
      </c>
      <c r="AS305" s="113">
        <f>SUM(5_Signes_de_qualité!D305:AR305)</f>
        <v>11</v>
      </c>
      <c r="AT305" s="120">
        <f t="shared" si="6"/>
        <v>2.125</v>
      </c>
      <c r="AV305" s="117">
        <v>9</v>
      </c>
      <c r="AW305" s="121">
        <v>1.375</v>
      </c>
      <c r="AX305" s="119"/>
    </row>
    <row r="306" spans="1:50" ht="14.25">
      <c r="A306" s="112">
        <v>30054</v>
      </c>
      <c r="B306" s="112" t="s">
        <v>467</v>
      </c>
      <c r="C306" s="112" t="s">
        <v>95</v>
      </c>
      <c r="D306" s="112">
        <v>0</v>
      </c>
      <c r="E306" s="112">
        <v>1</v>
      </c>
      <c r="F306" s="112">
        <v>0</v>
      </c>
      <c r="G306" s="112">
        <v>0</v>
      </c>
      <c r="H306" s="112">
        <v>1</v>
      </c>
      <c r="I306" s="112">
        <v>1</v>
      </c>
      <c r="J306" s="112">
        <v>0</v>
      </c>
      <c r="K306" s="112">
        <v>1</v>
      </c>
      <c r="L306" s="112">
        <v>1</v>
      </c>
      <c r="M306" s="112">
        <v>1</v>
      </c>
      <c r="N306" s="112">
        <v>0</v>
      </c>
      <c r="O306" s="112">
        <v>0</v>
      </c>
      <c r="P306" s="112">
        <v>0</v>
      </c>
      <c r="Q306" s="112">
        <v>0</v>
      </c>
      <c r="R306" s="112">
        <v>1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2">
        <v>0</v>
      </c>
      <c r="AB306" s="112">
        <v>0</v>
      </c>
      <c r="AC306" s="112">
        <v>0</v>
      </c>
      <c r="AD306" s="112">
        <v>0</v>
      </c>
      <c r="AE306" s="112">
        <v>0</v>
      </c>
      <c r="AF306" s="112">
        <v>0</v>
      </c>
      <c r="AG306" s="112">
        <v>1</v>
      </c>
      <c r="AH306" s="112">
        <v>1</v>
      </c>
      <c r="AI306" s="112">
        <v>1</v>
      </c>
      <c r="AJ306" s="112">
        <v>1</v>
      </c>
      <c r="AK306" s="112">
        <v>1</v>
      </c>
      <c r="AL306" s="112">
        <v>0</v>
      </c>
      <c r="AM306" s="112">
        <v>1</v>
      </c>
      <c r="AN306" s="112">
        <v>1</v>
      </c>
      <c r="AO306" s="112">
        <v>0</v>
      </c>
      <c r="AP306" s="112">
        <v>1</v>
      </c>
      <c r="AQ306" s="112">
        <v>1</v>
      </c>
      <c r="AR306" s="112">
        <v>0</v>
      </c>
      <c r="AS306" s="113">
        <f>SUM(5_Signes_de_qualité!D306:AR306)</f>
        <v>16</v>
      </c>
      <c r="AT306" s="123">
        <f t="shared" si="6"/>
        <v>4</v>
      </c>
      <c r="AV306" s="117">
        <v>10</v>
      </c>
      <c r="AW306" s="121">
        <v>1.75</v>
      </c>
      <c r="AX306" s="119"/>
    </row>
    <row r="307" spans="1:50" ht="14.25">
      <c r="A307" s="112">
        <v>30069</v>
      </c>
      <c r="B307" s="112" t="s">
        <v>468</v>
      </c>
      <c r="C307" s="112" t="s">
        <v>95</v>
      </c>
      <c r="D307" s="112">
        <v>0</v>
      </c>
      <c r="E307" s="112">
        <v>1</v>
      </c>
      <c r="F307" s="112">
        <v>0</v>
      </c>
      <c r="G307" s="112">
        <v>0</v>
      </c>
      <c r="H307" s="112">
        <v>1</v>
      </c>
      <c r="I307" s="112">
        <v>1</v>
      </c>
      <c r="J307" s="112">
        <v>0</v>
      </c>
      <c r="K307" s="112">
        <v>1</v>
      </c>
      <c r="L307" s="112">
        <v>1</v>
      </c>
      <c r="M307" s="112">
        <v>1</v>
      </c>
      <c r="N307" s="112">
        <v>0</v>
      </c>
      <c r="O307" s="112">
        <v>0</v>
      </c>
      <c r="P307" s="112">
        <v>0</v>
      </c>
      <c r="Q307" s="112">
        <v>0</v>
      </c>
      <c r="R307" s="112">
        <v>1</v>
      </c>
      <c r="S307" s="112">
        <v>0</v>
      </c>
      <c r="T307" s="112">
        <v>0</v>
      </c>
      <c r="U307" s="112">
        <v>1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2">
        <v>0</v>
      </c>
      <c r="AB307" s="112">
        <v>0</v>
      </c>
      <c r="AC307" s="112">
        <v>0</v>
      </c>
      <c r="AD307" s="112">
        <v>0</v>
      </c>
      <c r="AE307" s="112">
        <v>0</v>
      </c>
      <c r="AF307" s="112">
        <v>0</v>
      </c>
      <c r="AG307" s="112">
        <v>1</v>
      </c>
      <c r="AH307" s="112">
        <v>1</v>
      </c>
      <c r="AI307" s="112">
        <v>1</v>
      </c>
      <c r="AJ307" s="112">
        <v>0</v>
      </c>
      <c r="AK307" s="112">
        <v>1</v>
      </c>
      <c r="AL307" s="112">
        <v>0</v>
      </c>
      <c r="AM307" s="112">
        <v>1</v>
      </c>
      <c r="AN307" s="112">
        <v>1</v>
      </c>
      <c r="AO307" s="112">
        <v>0</v>
      </c>
      <c r="AP307" s="112">
        <v>0</v>
      </c>
      <c r="AQ307" s="112">
        <v>0</v>
      </c>
      <c r="AR307" s="112">
        <v>0</v>
      </c>
      <c r="AS307" s="113">
        <f>SUM(5_Signes_de_qualité!D307:AR307)</f>
        <v>14</v>
      </c>
      <c r="AT307" s="120">
        <f t="shared" si="6"/>
        <v>3.25</v>
      </c>
      <c r="AV307" s="117">
        <v>11</v>
      </c>
      <c r="AW307" s="121">
        <v>2.125</v>
      </c>
      <c r="AX307" s="119"/>
    </row>
    <row r="308" spans="1:50" ht="14.25">
      <c r="A308" s="112">
        <v>30095</v>
      </c>
      <c r="B308" s="112" t="s">
        <v>469</v>
      </c>
      <c r="C308" s="112" t="s">
        <v>95</v>
      </c>
      <c r="D308" s="112">
        <v>0</v>
      </c>
      <c r="E308" s="112">
        <v>1</v>
      </c>
      <c r="F308" s="112">
        <v>0</v>
      </c>
      <c r="G308" s="112">
        <v>0</v>
      </c>
      <c r="H308" s="112">
        <v>1</v>
      </c>
      <c r="I308" s="112">
        <v>1</v>
      </c>
      <c r="J308" s="112">
        <v>0</v>
      </c>
      <c r="K308" s="112">
        <v>1</v>
      </c>
      <c r="L308" s="112">
        <v>1</v>
      </c>
      <c r="M308" s="112">
        <v>1</v>
      </c>
      <c r="N308" s="112">
        <v>0</v>
      </c>
      <c r="O308" s="112">
        <v>0</v>
      </c>
      <c r="P308" s="112">
        <v>0</v>
      </c>
      <c r="Q308" s="112">
        <v>0</v>
      </c>
      <c r="R308" s="112">
        <v>1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2">
        <v>0</v>
      </c>
      <c r="AB308" s="112">
        <v>0</v>
      </c>
      <c r="AC308" s="112">
        <v>0</v>
      </c>
      <c r="AD308" s="112">
        <v>0</v>
      </c>
      <c r="AE308" s="112">
        <v>0</v>
      </c>
      <c r="AF308" s="112">
        <v>0</v>
      </c>
      <c r="AG308" s="112">
        <v>1</v>
      </c>
      <c r="AH308" s="112">
        <v>1</v>
      </c>
      <c r="AI308" s="112">
        <v>1</v>
      </c>
      <c r="AJ308" s="112">
        <v>1</v>
      </c>
      <c r="AK308" s="112">
        <v>0</v>
      </c>
      <c r="AL308" s="112">
        <v>0</v>
      </c>
      <c r="AM308" s="112">
        <v>1</v>
      </c>
      <c r="AN308" s="112">
        <v>1</v>
      </c>
      <c r="AO308" s="112">
        <v>0</v>
      </c>
      <c r="AP308" s="112">
        <v>1</v>
      </c>
      <c r="AQ308" s="112">
        <v>1</v>
      </c>
      <c r="AR308" s="112">
        <v>0</v>
      </c>
      <c r="AS308" s="113">
        <f>SUM(5_Signes_de_qualité!D308:AR308)</f>
        <v>15</v>
      </c>
      <c r="AT308" s="120">
        <f t="shared" si="6"/>
        <v>3.625</v>
      </c>
      <c r="AV308" s="117">
        <v>12</v>
      </c>
      <c r="AW308" s="121">
        <v>2.5</v>
      </c>
      <c r="AX308" s="119"/>
    </row>
    <row r="309" spans="1:50" ht="14.25">
      <c r="A309" s="112">
        <v>30121</v>
      </c>
      <c r="B309" s="112" t="s">
        <v>470</v>
      </c>
      <c r="C309" s="112" t="s">
        <v>95</v>
      </c>
      <c r="D309" s="112">
        <v>0</v>
      </c>
      <c r="E309" s="112">
        <v>0</v>
      </c>
      <c r="F309" s="112">
        <v>0</v>
      </c>
      <c r="G309" s="112">
        <v>0</v>
      </c>
      <c r="H309" s="112">
        <v>1</v>
      </c>
      <c r="I309" s="112">
        <v>1</v>
      </c>
      <c r="J309" s="112">
        <v>0</v>
      </c>
      <c r="K309" s="112">
        <v>1</v>
      </c>
      <c r="L309" s="112">
        <v>1</v>
      </c>
      <c r="M309" s="112">
        <v>1</v>
      </c>
      <c r="N309" s="112">
        <v>0</v>
      </c>
      <c r="O309" s="112">
        <v>0</v>
      </c>
      <c r="P309" s="112">
        <v>0</v>
      </c>
      <c r="Q309" s="112">
        <v>0</v>
      </c>
      <c r="R309" s="112">
        <v>1</v>
      </c>
      <c r="S309" s="112">
        <v>0</v>
      </c>
      <c r="T309" s="112">
        <v>0</v>
      </c>
      <c r="U309" s="112">
        <v>1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2">
        <v>0</v>
      </c>
      <c r="AB309" s="112">
        <v>0</v>
      </c>
      <c r="AC309" s="112">
        <v>0</v>
      </c>
      <c r="AD309" s="112">
        <v>0</v>
      </c>
      <c r="AE309" s="112">
        <v>0</v>
      </c>
      <c r="AF309" s="112">
        <v>0</v>
      </c>
      <c r="AG309" s="112">
        <v>1</v>
      </c>
      <c r="AH309" s="112">
        <v>1</v>
      </c>
      <c r="AI309" s="112">
        <v>1</v>
      </c>
      <c r="AJ309" s="112">
        <v>0</v>
      </c>
      <c r="AK309" s="112">
        <v>1</v>
      </c>
      <c r="AL309" s="112">
        <v>0</v>
      </c>
      <c r="AM309" s="112">
        <v>1</v>
      </c>
      <c r="AN309" s="112">
        <v>1</v>
      </c>
      <c r="AO309" s="112">
        <v>0</v>
      </c>
      <c r="AP309" s="112">
        <v>0</v>
      </c>
      <c r="AQ309" s="112">
        <v>0</v>
      </c>
      <c r="AR309" s="112">
        <v>0</v>
      </c>
      <c r="AS309" s="113">
        <f>SUM(5_Signes_de_qualité!D309:AR309)</f>
        <v>13</v>
      </c>
      <c r="AT309" s="120">
        <f t="shared" si="6"/>
        <v>2.875</v>
      </c>
      <c r="AV309" s="117">
        <v>13</v>
      </c>
      <c r="AW309" s="121">
        <v>2.875</v>
      </c>
      <c r="AX309" s="119"/>
    </row>
    <row r="310" spans="1:50" ht="14.25">
      <c r="A310" s="112">
        <v>30123</v>
      </c>
      <c r="B310" s="112" t="s">
        <v>471</v>
      </c>
      <c r="C310" s="112" t="s">
        <v>95</v>
      </c>
      <c r="D310" s="112">
        <v>0</v>
      </c>
      <c r="E310" s="112">
        <v>0</v>
      </c>
      <c r="F310" s="112">
        <v>0</v>
      </c>
      <c r="G310" s="112">
        <v>0</v>
      </c>
      <c r="H310" s="112">
        <v>1</v>
      </c>
      <c r="I310" s="112">
        <v>1</v>
      </c>
      <c r="J310" s="112">
        <v>0</v>
      </c>
      <c r="K310" s="112">
        <v>1</v>
      </c>
      <c r="L310" s="112">
        <v>0</v>
      </c>
      <c r="M310" s="112">
        <v>1</v>
      </c>
      <c r="N310" s="112">
        <v>0</v>
      </c>
      <c r="O310" s="112">
        <v>0</v>
      </c>
      <c r="P310" s="112">
        <v>0</v>
      </c>
      <c r="Q310" s="112">
        <v>0</v>
      </c>
      <c r="R310" s="112">
        <v>1</v>
      </c>
      <c r="S310" s="112">
        <v>0</v>
      </c>
      <c r="T310" s="112">
        <v>0</v>
      </c>
      <c r="U310" s="112">
        <v>0</v>
      </c>
      <c r="V310" s="112">
        <v>0</v>
      </c>
      <c r="W310" s="112">
        <v>0</v>
      </c>
      <c r="X310" s="112">
        <v>1</v>
      </c>
      <c r="Y310" s="112">
        <v>0</v>
      </c>
      <c r="Z310" s="112">
        <v>0</v>
      </c>
      <c r="AA310" s="112">
        <v>0</v>
      </c>
      <c r="AB310" s="112">
        <v>0</v>
      </c>
      <c r="AC310" s="112">
        <v>0</v>
      </c>
      <c r="AD310" s="112">
        <v>0</v>
      </c>
      <c r="AE310" s="112">
        <v>0</v>
      </c>
      <c r="AF310" s="112">
        <v>0</v>
      </c>
      <c r="AG310" s="112">
        <v>1</v>
      </c>
      <c r="AH310" s="112">
        <v>0</v>
      </c>
      <c r="AI310" s="112">
        <v>0</v>
      </c>
      <c r="AJ310" s="112">
        <v>0</v>
      </c>
      <c r="AK310" s="112">
        <v>0</v>
      </c>
      <c r="AL310" s="112">
        <v>0</v>
      </c>
      <c r="AM310" s="112">
        <v>1</v>
      </c>
      <c r="AN310" s="112">
        <v>1</v>
      </c>
      <c r="AO310" s="112">
        <v>0</v>
      </c>
      <c r="AP310" s="112">
        <v>0</v>
      </c>
      <c r="AQ310" s="112">
        <v>0</v>
      </c>
      <c r="AR310" s="112">
        <v>0</v>
      </c>
      <c r="AS310" s="113">
        <f>SUM(5_Signes_de_qualité!D310:AR310)</f>
        <v>9</v>
      </c>
      <c r="AT310" s="120">
        <f t="shared" si="6"/>
        <v>1.375</v>
      </c>
      <c r="AV310" s="117">
        <v>14</v>
      </c>
      <c r="AW310" s="121">
        <v>3.25</v>
      </c>
      <c r="AX310" s="119"/>
    </row>
    <row r="311" spans="1:50" ht="14.25">
      <c r="A311" s="112">
        <v>30136</v>
      </c>
      <c r="B311" s="112" t="s">
        <v>472</v>
      </c>
      <c r="C311" s="112" t="s">
        <v>95</v>
      </c>
      <c r="D311" s="112">
        <v>0</v>
      </c>
      <c r="E311" s="112">
        <v>0</v>
      </c>
      <c r="F311" s="112">
        <v>0</v>
      </c>
      <c r="G311" s="112">
        <v>0</v>
      </c>
      <c r="H311" s="112">
        <v>1</v>
      </c>
      <c r="I311" s="112">
        <v>1</v>
      </c>
      <c r="J311" s="112">
        <v>0</v>
      </c>
      <c r="K311" s="112">
        <v>1</v>
      </c>
      <c r="L311" s="112">
        <v>0</v>
      </c>
      <c r="M311" s="112">
        <v>1</v>
      </c>
      <c r="N311" s="112">
        <v>0</v>
      </c>
      <c r="O311" s="112">
        <v>0</v>
      </c>
      <c r="P311" s="112">
        <v>0</v>
      </c>
      <c r="Q311" s="112">
        <v>0</v>
      </c>
      <c r="R311" s="112">
        <v>1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1</v>
      </c>
      <c r="Y311" s="112">
        <v>0</v>
      </c>
      <c r="Z311" s="112">
        <v>0</v>
      </c>
      <c r="AA311" s="112">
        <v>0</v>
      </c>
      <c r="AB311" s="112">
        <v>0</v>
      </c>
      <c r="AC311" s="112">
        <v>0</v>
      </c>
      <c r="AD311" s="112">
        <v>0</v>
      </c>
      <c r="AE311" s="112">
        <v>0</v>
      </c>
      <c r="AF311" s="112">
        <v>0</v>
      </c>
      <c r="AG311" s="112">
        <v>1</v>
      </c>
      <c r="AH311" s="112">
        <v>1</v>
      </c>
      <c r="AI311" s="112">
        <v>1</v>
      </c>
      <c r="AJ311" s="112">
        <v>0</v>
      </c>
      <c r="AK311" s="112">
        <v>1</v>
      </c>
      <c r="AL311" s="112">
        <v>0</v>
      </c>
      <c r="AM311" s="112">
        <v>1</v>
      </c>
      <c r="AN311" s="112">
        <v>1</v>
      </c>
      <c r="AO311" s="112">
        <v>0</v>
      </c>
      <c r="AP311" s="112">
        <v>0</v>
      </c>
      <c r="AQ311" s="112">
        <v>0</v>
      </c>
      <c r="AR311" s="112">
        <v>0</v>
      </c>
      <c r="AS311" s="113">
        <f>SUM(5_Signes_de_qualité!D311:AR311)</f>
        <v>12</v>
      </c>
      <c r="AT311" s="120">
        <f t="shared" si="6"/>
        <v>2.5</v>
      </c>
      <c r="AV311" s="117">
        <v>15</v>
      </c>
      <c r="AW311" s="121">
        <v>3.625</v>
      </c>
      <c r="AX311" s="119"/>
    </row>
    <row r="312" spans="1:50" ht="14.25">
      <c r="A312" s="112">
        <v>30144</v>
      </c>
      <c r="B312" s="112" t="s">
        <v>473</v>
      </c>
      <c r="C312" s="112" t="s">
        <v>95</v>
      </c>
      <c r="D312" s="112">
        <v>0</v>
      </c>
      <c r="E312" s="112">
        <v>0</v>
      </c>
      <c r="F312" s="112">
        <v>0</v>
      </c>
      <c r="G312" s="112">
        <v>0</v>
      </c>
      <c r="H312" s="112">
        <v>1</v>
      </c>
      <c r="I312" s="112">
        <v>1</v>
      </c>
      <c r="J312" s="112">
        <v>0</v>
      </c>
      <c r="K312" s="112">
        <v>1</v>
      </c>
      <c r="L312" s="112">
        <v>0</v>
      </c>
      <c r="M312" s="112">
        <v>1</v>
      </c>
      <c r="N312" s="112">
        <v>0</v>
      </c>
      <c r="O312" s="112">
        <v>0</v>
      </c>
      <c r="P312" s="112">
        <v>0</v>
      </c>
      <c r="Q312" s="112">
        <v>0</v>
      </c>
      <c r="R312" s="112">
        <v>1</v>
      </c>
      <c r="S312" s="112">
        <v>0</v>
      </c>
      <c r="T312" s="112">
        <v>0</v>
      </c>
      <c r="U312" s="112">
        <v>1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2">
        <v>0</v>
      </c>
      <c r="AB312" s="112">
        <v>0</v>
      </c>
      <c r="AC312" s="112">
        <v>0</v>
      </c>
      <c r="AD312" s="112">
        <v>0</v>
      </c>
      <c r="AE312" s="112">
        <v>0</v>
      </c>
      <c r="AF312" s="112">
        <v>0</v>
      </c>
      <c r="AG312" s="112">
        <v>1</v>
      </c>
      <c r="AH312" s="112">
        <v>1</v>
      </c>
      <c r="AI312" s="112">
        <v>1</v>
      </c>
      <c r="AJ312" s="112">
        <v>0</v>
      </c>
      <c r="AK312" s="112">
        <v>1</v>
      </c>
      <c r="AL312" s="112">
        <v>0</v>
      </c>
      <c r="AM312" s="112">
        <v>1</v>
      </c>
      <c r="AN312" s="112">
        <v>1</v>
      </c>
      <c r="AO312" s="112">
        <v>0</v>
      </c>
      <c r="AP312" s="112">
        <v>0</v>
      </c>
      <c r="AQ312" s="112">
        <v>0</v>
      </c>
      <c r="AR312" s="112">
        <v>0</v>
      </c>
      <c r="AS312" s="113">
        <f>SUM(5_Signes_de_qualité!D312:AR312)</f>
        <v>12</v>
      </c>
      <c r="AT312" s="120">
        <f t="shared" si="6"/>
        <v>2.5</v>
      </c>
      <c r="AV312" s="117">
        <v>16</v>
      </c>
      <c r="AW312" s="122">
        <v>4</v>
      </c>
      <c r="AX312" s="119"/>
    </row>
    <row r="313" spans="1:50" ht="14.25">
      <c r="A313" s="112">
        <v>30200</v>
      </c>
      <c r="B313" s="112" t="s">
        <v>474</v>
      </c>
      <c r="C313" s="112" t="s">
        <v>95</v>
      </c>
      <c r="D313" s="112">
        <v>0</v>
      </c>
      <c r="E313" s="112">
        <v>1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1</v>
      </c>
      <c r="M313" s="112">
        <v>1</v>
      </c>
      <c r="N313" s="112">
        <v>0</v>
      </c>
      <c r="O313" s="112">
        <v>0</v>
      </c>
      <c r="P313" s="112">
        <v>0</v>
      </c>
      <c r="Q313" s="112">
        <v>0</v>
      </c>
      <c r="R313" s="112">
        <v>1</v>
      </c>
      <c r="S313" s="112">
        <v>0</v>
      </c>
      <c r="T313" s="112">
        <v>0</v>
      </c>
      <c r="U313" s="112">
        <v>1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2">
        <v>0</v>
      </c>
      <c r="AB313" s="112">
        <v>0</v>
      </c>
      <c r="AC313" s="112">
        <v>0</v>
      </c>
      <c r="AD313" s="112">
        <v>0</v>
      </c>
      <c r="AE313" s="112">
        <v>0</v>
      </c>
      <c r="AF313" s="112">
        <v>0</v>
      </c>
      <c r="AG313" s="112">
        <v>1</v>
      </c>
      <c r="AH313" s="112">
        <v>0</v>
      </c>
      <c r="AI313" s="112">
        <v>0</v>
      </c>
      <c r="AJ313" s="112">
        <v>0</v>
      </c>
      <c r="AK313" s="112">
        <v>0</v>
      </c>
      <c r="AL313" s="112">
        <v>0</v>
      </c>
      <c r="AM313" s="112">
        <v>1</v>
      </c>
      <c r="AN313" s="112">
        <v>1</v>
      </c>
      <c r="AO313" s="112">
        <v>0</v>
      </c>
      <c r="AP313" s="112">
        <v>0</v>
      </c>
      <c r="AQ313" s="112">
        <v>0</v>
      </c>
      <c r="AR313" s="112">
        <v>0</v>
      </c>
      <c r="AS313" s="113">
        <f>SUM(5_Signes_de_qualité!D313:AR313)</f>
        <v>8</v>
      </c>
      <c r="AT313" s="123">
        <f t="shared" si="6"/>
        <v>1</v>
      </c>
      <c r="AX313" s="119"/>
    </row>
    <row r="314" spans="1:50" ht="14.25">
      <c r="A314" s="112">
        <v>30244</v>
      </c>
      <c r="B314" s="112" t="s">
        <v>475</v>
      </c>
      <c r="C314" s="112" t="s">
        <v>95</v>
      </c>
      <c r="D314" s="112">
        <v>0</v>
      </c>
      <c r="E314" s="112">
        <v>0</v>
      </c>
      <c r="F314" s="112">
        <v>0</v>
      </c>
      <c r="G314" s="112">
        <v>0</v>
      </c>
      <c r="H314" s="112">
        <v>1</v>
      </c>
      <c r="I314" s="112">
        <v>1</v>
      </c>
      <c r="J314" s="112">
        <v>0</v>
      </c>
      <c r="K314" s="112">
        <v>1</v>
      </c>
      <c r="L314" s="112">
        <v>0</v>
      </c>
      <c r="M314" s="112">
        <v>1</v>
      </c>
      <c r="N314" s="112">
        <v>0</v>
      </c>
      <c r="O314" s="112">
        <v>0</v>
      </c>
      <c r="P314" s="112">
        <v>0</v>
      </c>
      <c r="Q314" s="112">
        <v>0</v>
      </c>
      <c r="R314" s="112">
        <v>1</v>
      </c>
      <c r="S314" s="112">
        <v>0</v>
      </c>
      <c r="T314" s="112">
        <v>0</v>
      </c>
      <c r="U314" s="112">
        <v>1</v>
      </c>
      <c r="V314" s="112">
        <v>0</v>
      </c>
      <c r="W314" s="112">
        <v>0</v>
      </c>
      <c r="X314" s="112">
        <v>0</v>
      </c>
      <c r="Y314" s="112">
        <v>0</v>
      </c>
      <c r="Z314" s="112">
        <v>0</v>
      </c>
      <c r="AA314" s="112">
        <v>0</v>
      </c>
      <c r="AB314" s="112">
        <v>0</v>
      </c>
      <c r="AC314" s="112">
        <v>0</v>
      </c>
      <c r="AD314" s="112">
        <v>0</v>
      </c>
      <c r="AE314" s="112">
        <v>0</v>
      </c>
      <c r="AF314" s="112">
        <v>0</v>
      </c>
      <c r="AG314" s="112">
        <v>1</v>
      </c>
      <c r="AH314" s="112">
        <v>1</v>
      </c>
      <c r="AI314" s="112">
        <v>1</v>
      </c>
      <c r="AJ314" s="112">
        <v>0</v>
      </c>
      <c r="AK314" s="112">
        <v>1</v>
      </c>
      <c r="AL314" s="112">
        <v>0</v>
      </c>
      <c r="AM314" s="112">
        <v>1</v>
      </c>
      <c r="AN314" s="112">
        <v>1</v>
      </c>
      <c r="AO314" s="112">
        <v>0</v>
      </c>
      <c r="AP314" s="112">
        <v>0</v>
      </c>
      <c r="AQ314" s="112">
        <v>0</v>
      </c>
      <c r="AR314" s="112">
        <v>0</v>
      </c>
      <c r="AS314" s="113">
        <f>SUM(5_Signes_de_qualité!D314:AR314)</f>
        <v>12</v>
      </c>
      <c r="AT314" s="120">
        <f t="shared" si="6"/>
        <v>2.5</v>
      </c>
      <c r="AX314" s="119"/>
    </row>
    <row r="315" spans="1:46" ht="14.25">
      <c r="A315" s="112">
        <v>30306</v>
      </c>
      <c r="B315" s="112" t="s">
        <v>476</v>
      </c>
      <c r="C315" s="112" t="s">
        <v>95</v>
      </c>
      <c r="D315" s="112">
        <v>0</v>
      </c>
      <c r="E315" s="112">
        <v>0</v>
      </c>
      <c r="F315" s="112">
        <v>0</v>
      </c>
      <c r="G315" s="112">
        <v>0</v>
      </c>
      <c r="H315" s="112">
        <v>1</v>
      </c>
      <c r="I315" s="112">
        <v>1</v>
      </c>
      <c r="J315" s="112">
        <v>0</v>
      </c>
      <c r="K315" s="112">
        <v>1</v>
      </c>
      <c r="L315" s="112">
        <v>0</v>
      </c>
      <c r="M315" s="112">
        <v>1</v>
      </c>
      <c r="N315" s="112">
        <v>0</v>
      </c>
      <c r="O315" s="112">
        <v>0</v>
      </c>
      <c r="P315" s="112">
        <v>0</v>
      </c>
      <c r="Q315" s="112">
        <v>0</v>
      </c>
      <c r="R315" s="112">
        <v>1</v>
      </c>
      <c r="S315" s="112">
        <v>0</v>
      </c>
      <c r="T315" s="112">
        <v>0</v>
      </c>
      <c r="U315" s="112">
        <v>1</v>
      </c>
      <c r="V315" s="112">
        <v>0</v>
      </c>
      <c r="W315" s="112">
        <v>0</v>
      </c>
      <c r="X315" s="112">
        <v>0</v>
      </c>
      <c r="Y315" s="112">
        <v>0</v>
      </c>
      <c r="Z315" s="112">
        <v>0</v>
      </c>
      <c r="AA315" s="112">
        <v>0</v>
      </c>
      <c r="AB315" s="112">
        <v>0</v>
      </c>
      <c r="AC315" s="112">
        <v>0</v>
      </c>
      <c r="AD315" s="112">
        <v>0</v>
      </c>
      <c r="AE315" s="112">
        <v>0</v>
      </c>
      <c r="AF315" s="112">
        <v>0</v>
      </c>
      <c r="AG315" s="112">
        <v>1</v>
      </c>
      <c r="AH315" s="112">
        <v>1</v>
      </c>
      <c r="AI315" s="112">
        <v>1</v>
      </c>
      <c r="AJ315" s="112">
        <v>0</v>
      </c>
      <c r="AK315" s="112">
        <v>1</v>
      </c>
      <c r="AL315" s="112">
        <v>0</v>
      </c>
      <c r="AM315" s="112">
        <v>1</v>
      </c>
      <c r="AN315" s="112">
        <v>1</v>
      </c>
      <c r="AO315" s="112">
        <v>0</v>
      </c>
      <c r="AP315" s="112">
        <v>0</v>
      </c>
      <c r="AQ315" s="112">
        <v>0</v>
      </c>
      <c r="AR315" s="112">
        <v>0</v>
      </c>
      <c r="AS315" s="113">
        <f>SUM(5_Signes_de_qualité!D315:AR315)</f>
        <v>12</v>
      </c>
      <c r="AT315" s="120">
        <f t="shared" si="6"/>
        <v>2.5</v>
      </c>
    </row>
    <row r="316" spans="1:46" ht="14.25">
      <c r="A316" s="112">
        <v>30321</v>
      </c>
      <c r="B316" s="112" t="s">
        <v>477</v>
      </c>
      <c r="C316" s="112" t="s">
        <v>95</v>
      </c>
      <c r="D316" s="112">
        <v>0</v>
      </c>
      <c r="E316" s="112">
        <v>0</v>
      </c>
      <c r="F316" s="112">
        <v>0</v>
      </c>
      <c r="G316" s="112">
        <v>0</v>
      </c>
      <c r="H316" s="112">
        <v>1</v>
      </c>
      <c r="I316" s="112">
        <v>1</v>
      </c>
      <c r="J316" s="112">
        <v>0</v>
      </c>
      <c r="K316" s="112">
        <v>1</v>
      </c>
      <c r="L316" s="112">
        <v>0</v>
      </c>
      <c r="M316" s="112">
        <v>1</v>
      </c>
      <c r="N316" s="112">
        <v>0</v>
      </c>
      <c r="O316" s="112">
        <v>0</v>
      </c>
      <c r="P316" s="112">
        <v>0</v>
      </c>
      <c r="Q316" s="112">
        <v>0</v>
      </c>
      <c r="R316" s="112">
        <v>1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1</v>
      </c>
      <c r="Y316" s="112">
        <v>0</v>
      </c>
      <c r="Z316" s="112">
        <v>0</v>
      </c>
      <c r="AA316" s="112">
        <v>0</v>
      </c>
      <c r="AB316" s="112">
        <v>0</v>
      </c>
      <c r="AC316" s="112">
        <v>0</v>
      </c>
      <c r="AD316" s="112">
        <v>0</v>
      </c>
      <c r="AE316" s="112">
        <v>0</v>
      </c>
      <c r="AF316" s="112">
        <v>0</v>
      </c>
      <c r="AG316" s="112">
        <v>1</v>
      </c>
      <c r="AH316" s="112">
        <v>1</v>
      </c>
      <c r="AI316" s="112">
        <v>1</v>
      </c>
      <c r="AJ316" s="112">
        <v>0</v>
      </c>
      <c r="AK316" s="112">
        <v>1</v>
      </c>
      <c r="AL316" s="112">
        <v>0</v>
      </c>
      <c r="AM316" s="112">
        <v>1</v>
      </c>
      <c r="AN316" s="112">
        <v>1</v>
      </c>
      <c r="AO316" s="112">
        <v>0</v>
      </c>
      <c r="AP316" s="112">
        <v>0</v>
      </c>
      <c r="AQ316" s="112">
        <v>0</v>
      </c>
      <c r="AR316" s="112">
        <v>0</v>
      </c>
      <c r="AS316" s="113">
        <f>SUM(5_Signes_de_qualité!D316:AR316)</f>
        <v>12</v>
      </c>
      <c r="AT316" s="120">
        <f t="shared" si="6"/>
        <v>2.5</v>
      </c>
    </row>
    <row r="317" spans="1:46" ht="14.25">
      <c r="A317" s="112">
        <v>30324</v>
      </c>
      <c r="B317" s="112" t="s">
        <v>478</v>
      </c>
      <c r="C317" s="112" t="s">
        <v>95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1</v>
      </c>
      <c r="J317" s="112">
        <v>0</v>
      </c>
      <c r="K317" s="112">
        <v>1</v>
      </c>
      <c r="L317" s="112">
        <v>0</v>
      </c>
      <c r="M317" s="112">
        <v>1</v>
      </c>
      <c r="N317" s="112">
        <v>0</v>
      </c>
      <c r="O317" s="112">
        <v>0</v>
      </c>
      <c r="P317" s="112">
        <v>0</v>
      </c>
      <c r="Q317" s="112">
        <v>0</v>
      </c>
      <c r="R317" s="112">
        <v>1</v>
      </c>
      <c r="S317" s="112">
        <v>0</v>
      </c>
      <c r="T317" s="112">
        <v>0</v>
      </c>
      <c r="U317" s="112">
        <v>1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2">
        <v>0</v>
      </c>
      <c r="AB317" s="112">
        <v>0</v>
      </c>
      <c r="AC317" s="112">
        <v>0</v>
      </c>
      <c r="AD317" s="112">
        <v>0</v>
      </c>
      <c r="AE317" s="112">
        <v>0</v>
      </c>
      <c r="AF317" s="112">
        <v>0</v>
      </c>
      <c r="AG317" s="112">
        <v>1</v>
      </c>
      <c r="AH317" s="112">
        <v>1</v>
      </c>
      <c r="AI317" s="112">
        <v>1</v>
      </c>
      <c r="AJ317" s="112">
        <v>0</v>
      </c>
      <c r="AK317" s="112">
        <v>1</v>
      </c>
      <c r="AL317" s="112">
        <v>0</v>
      </c>
      <c r="AM317" s="112">
        <v>1</v>
      </c>
      <c r="AN317" s="112">
        <v>1</v>
      </c>
      <c r="AO317" s="112">
        <v>0</v>
      </c>
      <c r="AP317" s="112">
        <v>0</v>
      </c>
      <c r="AQ317" s="112">
        <v>0</v>
      </c>
      <c r="AR317" s="112">
        <v>0</v>
      </c>
      <c r="AS317" s="113">
        <f>SUM(5_Signes_de_qualité!D317:AR317)</f>
        <v>12</v>
      </c>
      <c r="AT317" s="120">
        <f t="shared" si="6"/>
        <v>2.5</v>
      </c>
    </row>
    <row r="318" spans="1:46" ht="14.25">
      <c r="A318" s="112">
        <v>30352</v>
      </c>
      <c r="B318" s="112" t="s">
        <v>479</v>
      </c>
      <c r="C318" s="112" t="s">
        <v>95</v>
      </c>
      <c r="D318" s="112">
        <v>0</v>
      </c>
      <c r="E318" s="112">
        <v>0</v>
      </c>
      <c r="F318" s="112">
        <v>0</v>
      </c>
      <c r="G318" s="112">
        <v>0</v>
      </c>
      <c r="H318" s="112">
        <v>1</v>
      </c>
      <c r="I318" s="112">
        <v>1</v>
      </c>
      <c r="J318" s="112">
        <v>0</v>
      </c>
      <c r="K318" s="112">
        <v>1</v>
      </c>
      <c r="L318" s="112">
        <v>0</v>
      </c>
      <c r="M318" s="112">
        <v>1</v>
      </c>
      <c r="N318" s="112">
        <v>0</v>
      </c>
      <c r="O318" s="112">
        <v>0</v>
      </c>
      <c r="P318" s="112">
        <v>0</v>
      </c>
      <c r="Q318" s="112">
        <v>0</v>
      </c>
      <c r="R318" s="112">
        <v>1</v>
      </c>
      <c r="S318" s="112">
        <v>0</v>
      </c>
      <c r="T318" s="112">
        <v>0</v>
      </c>
      <c r="U318" s="112">
        <v>1</v>
      </c>
      <c r="V318" s="112">
        <v>0</v>
      </c>
      <c r="W318" s="112">
        <v>0</v>
      </c>
      <c r="X318" s="112">
        <v>0</v>
      </c>
      <c r="Y318" s="112">
        <v>0</v>
      </c>
      <c r="Z318" s="112">
        <v>0</v>
      </c>
      <c r="AA318" s="112">
        <v>0</v>
      </c>
      <c r="AB318" s="112">
        <v>0</v>
      </c>
      <c r="AC318" s="112">
        <v>0</v>
      </c>
      <c r="AD318" s="112">
        <v>0</v>
      </c>
      <c r="AE318" s="112">
        <v>0</v>
      </c>
      <c r="AF318" s="112">
        <v>0</v>
      </c>
      <c r="AG318" s="112">
        <v>1</v>
      </c>
      <c r="AH318" s="112">
        <v>1</v>
      </c>
      <c r="AI318" s="112">
        <v>1</v>
      </c>
      <c r="AJ318" s="112">
        <v>0</v>
      </c>
      <c r="AK318" s="112">
        <v>0</v>
      </c>
      <c r="AL318" s="112">
        <v>0</v>
      </c>
      <c r="AM318" s="112">
        <v>1</v>
      </c>
      <c r="AN318" s="112">
        <v>1</v>
      </c>
      <c r="AO318" s="112">
        <v>0</v>
      </c>
      <c r="AP318" s="112">
        <v>0</v>
      </c>
      <c r="AQ318" s="112">
        <v>0</v>
      </c>
      <c r="AR318" s="112">
        <v>0</v>
      </c>
      <c r="AS318" s="113">
        <f>SUM(5_Signes_de_qualité!D318:AR318)</f>
        <v>11</v>
      </c>
      <c r="AT318" s="120">
        <f t="shared" si="6"/>
        <v>2.125</v>
      </c>
    </row>
    <row r="319" spans="1:50" ht="15">
      <c r="A319" s="112">
        <v>30012</v>
      </c>
      <c r="B319" s="112" t="s">
        <v>480</v>
      </c>
      <c r="C319" s="112" t="s">
        <v>481</v>
      </c>
      <c r="D319" s="112">
        <v>0</v>
      </c>
      <c r="E319" s="112">
        <v>0</v>
      </c>
      <c r="F319" s="112">
        <v>0</v>
      </c>
      <c r="G319" s="112">
        <v>0</v>
      </c>
      <c r="H319" s="112">
        <v>1</v>
      </c>
      <c r="I319" s="112">
        <v>1</v>
      </c>
      <c r="J319" s="112">
        <v>0</v>
      </c>
      <c r="K319" s="112">
        <v>1</v>
      </c>
      <c r="L319" s="112">
        <v>0</v>
      </c>
      <c r="M319" s="112">
        <v>1</v>
      </c>
      <c r="N319" s="112">
        <v>0</v>
      </c>
      <c r="O319" s="112">
        <v>0</v>
      </c>
      <c r="P319" s="112">
        <v>0</v>
      </c>
      <c r="Q319" s="112">
        <v>0</v>
      </c>
      <c r="R319" s="112">
        <v>1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1</v>
      </c>
      <c r="Y319" s="112">
        <v>1</v>
      </c>
      <c r="Z319" s="112">
        <v>0</v>
      </c>
      <c r="AA319" s="112">
        <v>0</v>
      </c>
      <c r="AB319" s="112">
        <v>0</v>
      </c>
      <c r="AC319" s="112">
        <v>0</v>
      </c>
      <c r="AD319" s="112">
        <v>0</v>
      </c>
      <c r="AE319" s="112">
        <v>0</v>
      </c>
      <c r="AF319" s="112">
        <v>0</v>
      </c>
      <c r="AG319" s="112">
        <v>1</v>
      </c>
      <c r="AH319" s="112">
        <v>0</v>
      </c>
      <c r="AI319" s="112">
        <v>0</v>
      </c>
      <c r="AJ319" s="112">
        <v>0</v>
      </c>
      <c r="AK319" s="112">
        <v>0</v>
      </c>
      <c r="AL319" s="112">
        <v>0</v>
      </c>
      <c r="AM319" s="112">
        <v>1</v>
      </c>
      <c r="AN319" s="112">
        <v>1</v>
      </c>
      <c r="AO319" s="112">
        <v>0</v>
      </c>
      <c r="AP319" s="112">
        <v>0</v>
      </c>
      <c r="AQ319" s="112">
        <v>0</v>
      </c>
      <c r="AR319" s="112">
        <v>0</v>
      </c>
      <c r="AS319" s="113">
        <f>SUM(5_Signes_de_qualité!D319:AR319)</f>
        <v>10</v>
      </c>
      <c r="AT319" s="123">
        <f aca="true" t="shared" si="7" ref="AT319:AT354">VLOOKUP(AS319,T_VALLEE_RHONE,2,0)</f>
        <v>3</v>
      </c>
      <c r="AV319" s="114" t="s">
        <v>159</v>
      </c>
      <c r="AW319" s="114" t="s">
        <v>481</v>
      </c>
      <c r="AX319" s="119"/>
    </row>
    <row r="320" spans="1:50" ht="14.25">
      <c r="A320" s="112">
        <v>30028</v>
      </c>
      <c r="B320" s="112" t="s">
        <v>482</v>
      </c>
      <c r="C320" s="112" t="s">
        <v>481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1</v>
      </c>
      <c r="M320" s="112">
        <v>1</v>
      </c>
      <c r="N320" s="112">
        <v>0</v>
      </c>
      <c r="O320" s="112">
        <v>0</v>
      </c>
      <c r="P320" s="112">
        <v>0</v>
      </c>
      <c r="Q320" s="112">
        <v>0</v>
      </c>
      <c r="R320" s="112">
        <v>1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1</v>
      </c>
      <c r="Y320" s="112">
        <v>1</v>
      </c>
      <c r="Z320" s="112">
        <v>1</v>
      </c>
      <c r="AA320" s="112">
        <v>1</v>
      </c>
      <c r="AB320" s="112">
        <v>0</v>
      </c>
      <c r="AC320" s="112">
        <v>0</v>
      </c>
      <c r="AD320" s="112">
        <v>0</v>
      </c>
      <c r="AE320" s="112">
        <v>0</v>
      </c>
      <c r="AF320" s="112">
        <v>0</v>
      </c>
      <c r="AG320" s="112">
        <v>1</v>
      </c>
      <c r="AH320" s="112">
        <v>0</v>
      </c>
      <c r="AI320" s="112">
        <v>0</v>
      </c>
      <c r="AJ320" s="112">
        <v>0</v>
      </c>
      <c r="AK320" s="112">
        <v>0</v>
      </c>
      <c r="AL320" s="112">
        <v>0</v>
      </c>
      <c r="AM320" s="112">
        <v>1</v>
      </c>
      <c r="AN320" s="112">
        <v>1</v>
      </c>
      <c r="AO320" s="112">
        <v>0</v>
      </c>
      <c r="AP320" s="112">
        <v>0</v>
      </c>
      <c r="AQ320" s="112">
        <v>0</v>
      </c>
      <c r="AR320" s="112">
        <v>0</v>
      </c>
      <c r="AS320" s="113">
        <f>SUM(5_Signes_de_qualité!D320:AR320)</f>
        <v>10</v>
      </c>
      <c r="AT320" s="123">
        <f t="shared" si="7"/>
        <v>3</v>
      </c>
      <c r="AV320" s="117">
        <v>6</v>
      </c>
      <c r="AW320" s="117">
        <v>1</v>
      </c>
      <c r="AX320" s="119"/>
    </row>
    <row r="321" spans="1:50" ht="14.25">
      <c r="A321" s="112">
        <v>30081</v>
      </c>
      <c r="B321" s="112" t="s">
        <v>483</v>
      </c>
      <c r="C321" s="112" t="s">
        <v>481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1</v>
      </c>
      <c r="M321" s="112">
        <v>1</v>
      </c>
      <c r="N321" s="112">
        <v>0</v>
      </c>
      <c r="O321" s="112">
        <v>0</v>
      </c>
      <c r="P321" s="112">
        <v>0</v>
      </c>
      <c r="Q321" s="112">
        <v>0</v>
      </c>
      <c r="R321" s="112">
        <v>1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1</v>
      </c>
      <c r="Y321" s="112">
        <v>1</v>
      </c>
      <c r="Z321" s="112">
        <v>1</v>
      </c>
      <c r="AA321" s="112">
        <v>1</v>
      </c>
      <c r="AB321" s="112">
        <v>0</v>
      </c>
      <c r="AC321" s="112">
        <v>0</v>
      </c>
      <c r="AD321" s="112">
        <v>0</v>
      </c>
      <c r="AE321" s="112">
        <v>0</v>
      </c>
      <c r="AF321" s="112">
        <v>0</v>
      </c>
      <c r="AG321" s="112">
        <v>1</v>
      </c>
      <c r="AH321" s="112">
        <v>0</v>
      </c>
      <c r="AI321" s="112">
        <v>0</v>
      </c>
      <c r="AJ321" s="112">
        <v>0</v>
      </c>
      <c r="AK321" s="112">
        <v>0</v>
      </c>
      <c r="AL321" s="112">
        <v>0</v>
      </c>
      <c r="AM321" s="112">
        <v>1</v>
      </c>
      <c r="AN321" s="112">
        <v>1</v>
      </c>
      <c r="AO321" s="112">
        <v>0</v>
      </c>
      <c r="AP321" s="112">
        <v>0</v>
      </c>
      <c r="AQ321" s="112">
        <v>0</v>
      </c>
      <c r="AR321" s="112">
        <v>0</v>
      </c>
      <c r="AS321" s="113">
        <f>SUM(5_Signes_de_qualité!D321:AR321)</f>
        <v>10</v>
      </c>
      <c r="AT321" s="123">
        <f t="shared" si="7"/>
        <v>3</v>
      </c>
      <c r="AV321" s="117">
        <v>7</v>
      </c>
      <c r="AW321" s="117">
        <v>1.5</v>
      </c>
      <c r="AX321" s="119"/>
    </row>
    <row r="322" spans="1:50" ht="14.25">
      <c r="A322" s="112">
        <v>30084</v>
      </c>
      <c r="B322" s="112" t="s">
        <v>484</v>
      </c>
      <c r="C322" s="112" t="s">
        <v>481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1</v>
      </c>
      <c r="M322" s="112">
        <v>1</v>
      </c>
      <c r="N322" s="112">
        <v>0</v>
      </c>
      <c r="O322" s="112">
        <v>0</v>
      </c>
      <c r="P322" s="112">
        <v>0</v>
      </c>
      <c r="Q322" s="112">
        <v>0</v>
      </c>
      <c r="R322" s="112">
        <v>1</v>
      </c>
      <c r="S322" s="112">
        <v>0</v>
      </c>
      <c r="T322" s="112">
        <v>0</v>
      </c>
      <c r="U322" s="112">
        <v>0</v>
      </c>
      <c r="V322" s="112">
        <v>0</v>
      </c>
      <c r="W322" s="112">
        <v>0</v>
      </c>
      <c r="X322" s="112">
        <v>1</v>
      </c>
      <c r="Y322" s="112">
        <v>1</v>
      </c>
      <c r="Z322" s="112">
        <v>1</v>
      </c>
      <c r="AA322" s="112">
        <v>1</v>
      </c>
      <c r="AB322" s="112">
        <v>0</v>
      </c>
      <c r="AC322" s="112">
        <v>0</v>
      </c>
      <c r="AD322" s="112">
        <v>0</v>
      </c>
      <c r="AE322" s="112">
        <v>0</v>
      </c>
      <c r="AF322" s="112">
        <v>0</v>
      </c>
      <c r="AG322" s="112">
        <v>1</v>
      </c>
      <c r="AH322" s="112">
        <v>0</v>
      </c>
      <c r="AI322" s="112">
        <v>0</v>
      </c>
      <c r="AJ322" s="112">
        <v>0</v>
      </c>
      <c r="AK322" s="112">
        <v>0</v>
      </c>
      <c r="AL322" s="112">
        <v>0</v>
      </c>
      <c r="AM322" s="112">
        <v>1</v>
      </c>
      <c r="AN322" s="112">
        <v>1</v>
      </c>
      <c r="AO322" s="112">
        <v>0</v>
      </c>
      <c r="AP322" s="112">
        <v>0</v>
      </c>
      <c r="AQ322" s="112">
        <v>0</v>
      </c>
      <c r="AR322" s="112">
        <v>0</v>
      </c>
      <c r="AS322" s="113">
        <f>SUM(5_Signes_de_qualité!D322:AR322)</f>
        <v>10</v>
      </c>
      <c r="AT322" s="123">
        <f t="shared" si="7"/>
        <v>3</v>
      </c>
      <c r="AV322" s="117">
        <v>8</v>
      </c>
      <c r="AW322" s="117">
        <v>2</v>
      </c>
      <c r="AX322" s="119"/>
    </row>
    <row r="323" spans="1:50" ht="14.25">
      <c r="A323" s="112">
        <v>30089</v>
      </c>
      <c r="B323" s="112" t="s">
        <v>485</v>
      </c>
      <c r="C323" s="112" t="s">
        <v>481</v>
      </c>
      <c r="D323" s="112">
        <v>0</v>
      </c>
      <c r="E323" s="112">
        <v>0</v>
      </c>
      <c r="F323" s="112">
        <v>0</v>
      </c>
      <c r="G323" s="112">
        <v>0</v>
      </c>
      <c r="H323" s="112">
        <v>1</v>
      </c>
      <c r="I323" s="112">
        <v>1</v>
      </c>
      <c r="J323" s="112">
        <v>0</v>
      </c>
      <c r="K323" s="112">
        <v>1</v>
      </c>
      <c r="L323" s="112">
        <v>0</v>
      </c>
      <c r="M323" s="112">
        <v>1</v>
      </c>
      <c r="N323" s="112">
        <v>0</v>
      </c>
      <c r="O323" s="112">
        <v>0</v>
      </c>
      <c r="P323" s="112">
        <v>0</v>
      </c>
      <c r="Q323" s="112">
        <v>0</v>
      </c>
      <c r="R323" s="112">
        <v>1</v>
      </c>
      <c r="S323" s="112">
        <v>0</v>
      </c>
      <c r="T323" s="112">
        <v>0</v>
      </c>
      <c r="U323" s="112">
        <v>0</v>
      </c>
      <c r="V323" s="112">
        <v>0</v>
      </c>
      <c r="W323" s="112">
        <v>0</v>
      </c>
      <c r="X323" s="112">
        <v>1</v>
      </c>
      <c r="Y323" s="112">
        <v>1</v>
      </c>
      <c r="Z323" s="112">
        <v>1</v>
      </c>
      <c r="AA323" s="112">
        <v>0</v>
      </c>
      <c r="AB323" s="112">
        <v>0</v>
      </c>
      <c r="AC323" s="112">
        <v>0</v>
      </c>
      <c r="AD323" s="112">
        <v>0</v>
      </c>
      <c r="AE323" s="112">
        <v>0</v>
      </c>
      <c r="AF323" s="112">
        <v>0</v>
      </c>
      <c r="AG323" s="112">
        <v>1</v>
      </c>
      <c r="AH323" s="112">
        <v>0</v>
      </c>
      <c r="AI323" s="112">
        <v>0</v>
      </c>
      <c r="AJ323" s="112">
        <v>0</v>
      </c>
      <c r="AK323" s="112">
        <v>0</v>
      </c>
      <c r="AL323" s="112">
        <v>0</v>
      </c>
      <c r="AM323" s="112">
        <v>1</v>
      </c>
      <c r="AN323" s="112">
        <v>1</v>
      </c>
      <c r="AO323" s="112">
        <v>0</v>
      </c>
      <c r="AP323" s="112">
        <v>0</v>
      </c>
      <c r="AQ323" s="112">
        <v>0</v>
      </c>
      <c r="AR323" s="112">
        <v>0</v>
      </c>
      <c r="AS323" s="113">
        <f>SUM(5_Signes_de_qualité!D323:AR323)</f>
        <v>11</v>
      </c>
      <c r="AT323" s="120">
        <f t="shared" si="7"/>
        <v>3.5</v>
      </c>
      <c r="AV323" s="117">
        <v>9</v>
      </c>
      <c r="AW323" s="117">
        <v>2.5</v>
      </c>
      <c r="AX323" s="119"/>
    </row>
    <row r="324" spans="1:50" ht="14.25">
      <c r="A324" s="112">
        <v>30103</v>
      </c>
      <c r="B324" s="112" t="s">
        <v>486</v>
      </c>
      <c r="C324" s="112" t="s">
        <v>481</v>
      </c>
      <c r="D324" s="112">
        <v>0</v>
      </c>
      <c r="E324" s="112">
        <v>0</v>
      </c>
      <c r="F324" s="112">
        <v>0</v>
      </c>
      <c r="G324" s="112">
        <v>0</v>
      </c>
      <c r="H324" s="112">
        <v>1</v>
      </c>
      <c r="I324" s="112">
        <v>1</v>
      </c>
      <c r="J324" s="112">
        <v>0</v>
      </c>
      <c r="K324" s="112">
        <v>0</v>
      </c>
      <c r="L324" s="112">
        <v>0</v>
      </c>
      <c r="M324" s="112">
        <v>1</v>
      </c>
      <c r="N324" s="112">
        <v>0</v>
      </c>
      <c r="O324" s="112">
        <v>0</v>
      </c>
      <c r="P324" s="112">
        <v>0</v>
      </c>
      <c r="Q324" s="112">
        <v>0</v>
      </c>
      <c r="R324" s="112">
        <v>1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1</v>
      </c>
      <c r="Y324" s="112">
        <v>1</v>
      </c>
      <c r="Z324" s="112">
        <v>1</v>
      </c>
      <c r="AA324" s="112">
        <v>0</v>
      </c>
      <c r="AB324" s="112">
        <v>0</v>
      </c>
      <c r="AC324" s="112">
        <v>0</v>
      </c>
      <c r="AD324" s="112">
        <v>1</v>
      </c>
      <c r="AE324" s="112">
        <v>0</v>
      </c>
      <c r="AF324" s="112">
        <v>0</v>
      </c>
      <c r="AG324" s="112">
        <v>1</v>
      </c>
      <c r="AH324" s="112">
        <v>0</v>
      </c>
      <c r="AI324" s="112">
        <v>0</v>
      </c>
      <c r="AJ324" s="112">
        <v>0</v>
      </c>
      <c r="AK324" s="112">
        <v>0</v>
      </c>
      <c r="AL324" s="112">
        <v>0</v>
      </c>
      <c r="AM324" s="112">
        <v>1</v>
      </c>
      <c r="AN324" s="112">
        <v>1</v>
      </c>
      <c r="AO324" s="112">
        <v>0</v>
      </c>
      <c r="AP324" s="112">
        <v>0</v>
      </c>
      <c r="AQ324" s="112">
        <v>0</v>
      </c>
      <c r="AR324" s="112">
        <v>0</v>
      </c>
      <c r="AS324" s="113">
        <f>SUM(5_Signes_de_qualité!D324:AR324)</f>
        <v>11</v>
      </c>
      <c r="AT324" s="120">
        <f t="shared" si="7"/>
        <v>3.5</v>
      </c>
      <c r="AV324" s="117">
        <v>10</v>
      </c>
      <c r="AW324" s="117">
        <v>3</v>
      </c>
      <c r="AX324" s="119"/>
    </row>
    <row r="325" spans="1:50" ht="14.25">
      <c r="A325" s="112">
        <v>30107</v>
      </c>
      <c r="B325" s="112" t="s">
        <v>487</v>
      </c>
      <c r="C325" s="112" t="s">
        <v>481</v>
      </c>
      <c r="D325" s="112">
        <v>0</v>
      </c>
      <c r="E325" s="112">
        <v>0</v>
      </c>
      <c r="F325" s="112">
        <v>0</v>
      </c>
      <c r="G325" s="112">
        <v>0</v>
      </c>
      <c r="H325" s="112">
        <v>1</v>
      </c>
      <c r="I325" s="112">
        <v>1</v>
      </c>
      <c r="J325" s="112">
        <v>0</v>
      </c>
      <c r="K325" s="112">
        <v>0</v>
      </c>
      <c r="L325" s="112">
        <v>0</v>
      </c>
      <c r="M325" s="112">
        <v>1</v>
      </c>
      <c r="N325" s="112">
        <v>0</v>
      </c>
      <c r="O325" s="112">
        <v>0</v>
      </c>
      <c r="P325" s="112">
        <v>0</v>
      </c>
      <c r="Q325" s="112">
        <v>0</v>
      </c>
      <c r="R325" s="112">
        <v>1</v>
      </c>
      <c r="S325" s="112">
        <v>0</v>
      </c>
      <c r="T325" s="112">
        <v>0</v>
      </c>
      <c r="U325" s="112">
        <v>0</v>
      </c>
      <c r="V325" s="112">
        <v>0</v>
      </c>
      <c r="W325" s="112">
        <v>0</v>
      </c>
      <c r="X325" s="112">
        <v>1</v>
      </c>
      <c r="Y325" s="112">
        <v>1</v>
      </c>
      <c r="Z325" s="112">
        <v>1</v>
      </c>
      <c r="AA325" s="112">
        <v>0</v>
      </c>
      <c r="AB325" s="112">
        <v>0</v>
      </c>
      <c r="AC325" s="112">
        <v>0</v>
      </c>
      <c r="AD325" s="112">
        <v>1</v>
      </c>
      <c r="AE325" s="112">
        <v>0</v>
      </c>
      <c r="AF325" s="112">
        <v>0</v>
      </c>
      <c r="AG325" s="112">
        <v>1</v>
      </c>
      <c r="AH325" s="112">
        <v>0</v>
      </c>
      <c r="AI325" s="112">
        <v>0</v>
      </c>
      <c r="AJ325" s="112">
        <v>0</v>
      </c>
      <c r="AK325" s="112">
        <v>0</v>
      </c>
      <c r="AL325" s="112">
        <v>0</v>
      </c>
      <c r="AM325" s="112">
        <v>1</v>
      </c>
      <c r="AN325" s="112">
        <v>1</v>
      </c>
      <c r="AO325" s="112">
        <v>0</v>
      </c>
      <c r="AP325" s="112">
        <v>0</v>
      </c>
      <c r="AQ325" s="112">
        <v>0</v>
      </c>
      <c r="AR325" s="112">
        <v>0</v>
      </c>
      <c r="AS325" s="113">
        <f>SUM(5_Signes_de_qualité!D325:AR325)</f>
        <v>11</v>
      </c>
      <c r="AT325" s="120">
        <f t="shared" si="7"/>
        <v>3.5</v>
      </c>
      <c r="AV325" s="117">
        <v>11</v>
      </c>
      <c r="AW325" s="117">
        <v>3.5</v>
      </c>
      <c r="AX325" s="119"/>
    </row>
    <row r="326" spans="1:50" ht="14.25">
      <c r="A326" s="112">
        <v>30116</v>
      </c>
      <c r="B326" s="112" t="s">
        <v>488</v>
      </c>
      <c r="C326" s="112" t="s">
        <v>481</v>
      </c>
      <c r="D326" s="112">
        <v>0</v>
      </c>
      <c r="E326" s="112">
        <v>0</v>
      </c>
      <c r="F326" s="112">
        <v>0</v>
      </c>
      <c r="G326" s="112">
        <v>0</v>
      </c>
      <c r="H326" s="112">
        <v>1</v>
      </c>
      <c r="I326" s="112">
        <v>1</v>
      </c>
      <c r="J326" s="112">
        <v>0</v>
      </c>
      <c r="K326" s="112">
        <v>0</v>
      </c>
      <c r="L326" s="112">
        <v>0</v>
      </c>
      <c r="M326" s="112">
        <v>1</v>
      </c>
      <c r="N326" s="112">
        <v>0</v>
      </c>
      <c r="O326" s="112">
        <v>0</v>
      </c>
      <c r="P326" s="112">
        <v>0</v>
      </c>
      <c r="Q326" s="112">
        <v>0</v>
      </c>
      <c r="R326" s="112">
        <v>1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1</v>
      </c>
      <c r="Y326" s="112">
        <v>1</v>
      </c>
      <c r="Z326" s="112">
        <v>1</v>
      </c>
      <c r="AA326" s="112">
        <v>0</v>
      </c>
      <c r="AB326" s="112">
        <v>0</v>
      </c>
      <c r="AC326" s="112">
        <v>0</v>
      </c>
      <c r="AD326" s="112">
        <v>0</v>
      </c>
      <c r="AE326" s="112">
        <v>0</v>
      </c>
      <c r="AF326" s="112">
        <v>0</v>
      </c>
      <c r="AG326" s="112">
        <v>1</v>
      </c>
      <c r="AH326" s="112">
        <v>0</v>
      </c>
      <c r="AI326" s="112">
        <v>0</v>
      </c>
      <c r="AJ326" s="112">
        <v>0</v>
      </c>
      <c r="AK326" s="112">
        <v>0</v>
      </c>
      <c r="AL326" s="112">
        <v>0</v>
      </c>
      <c r="AM326" s="112">
        <v>1</v>
      </c>
      <c r="AN326" s="112">
        <v>1</v>
      </c>
      <c r="AO326" s="112">
        <v>0</v>
      </c>
      <c r="AP326" s="112">
        <v>0</v>
      </c>
      <c r="AQ326" s="112">
        <v>0</v>
      </c>
      <c r="AR326" s="112">
        <v>0</v>
      </c>
      <c r="AS326" s="113">
        <f>SUM(5_Signes_de_qualité!D326:AR326)</f>
        <v>10</v>
      </c>
      <c r="AT326" s="123">
        <f t="shared" si="7"/>
        <v>3</v>
      </c>
      <c r="AV326" s="117">
        <v>12</v>
      </c>
      <c r="AW326" s="117">
        <v>4</v>
      </c>
      <c r="AX326" s="119"/>
    </row>
    <row r="327" spans="1:50" ht="14.25">
      <c r="A327" s="112">
        <v>30141</v>
      </c>
      <c r="B327" s="112" t="s">
        <v>489</v>
      </c>
      <c r="C327" s="112" t="s">
        <v>481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1</v>
      </c>
      <c r="N327" s="112">
        <v>0</v>
      </c>
      <c r="O327" s="112">
        <v>0</v>
      </c>
      <c r="P327" s="112">
        <v>0</v>
      </c>
      <c r="Q327" s="112">
        <v>0</v>
      </c>
      <c r="R327" s="112">
        <v>1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1</v>
      </c>
      <c r="Y327" s="112">
        <v>1</v>
      </c>
      <c r="Z327" s="112">
        <v>1</v>
      </c>
      <c r="AA327" s="112">
        <v>0</v>
      </c>
      <c r="AB327" s="112">
        <v>1</v>
      </c>
      <c r="AC327" s="112">
        <v>0</v>
      </c>
      <c r="AD327" s="112">
        <v>0</v>
      </c>
      <c r="AE327" s="112">
        <v>0</v>
      </c>
      <c r="AF327" s="112">
        <v>0</v>
      </c>
      <c r="AG327" s="112">
        <v>1</v>
      </c>
      <c r="AH327" s="112">
        <v>0</v>
      </c>
      <c r="AI327" s="112">
        <v>0</v>
      </c>
      <c r="AJ327" s="112">
        <v>0</v>
      </c>
      <c r="AK327" s="112">
        <v>0</v>
      </c>
      <c r="AL327" s="112">
        <v>0</v>
      </c>
      <c r="AM327" s="112">
        <v>1</v>
      </c>
      <c r="AN327" s="112">
        <v>1</v>
      </c>
      <c r="AO327" s="112">
        <v>0</v>
      </c>
      <c r="AP327" s="112">
        <v>0</v>
      </c>
      <c r="AQ327" s="112">
        <v>0</v>
      </c>
      <c r="AR327" s="112">
        <v>0</v>
      </c>
      <c r="AS327" s="113">
        <f>SUM(5_Signes_de_qualité!D327:AR327)</f>
        <v>9</v>
      </c>
      <c r="AT327" s="120">
        <f t="shared" si="7"/>
        <v>2.5</v>
      </c>
      <c r="AV327" s="119"/>
      <c r="AW327" s="119"/>
      <c r="AX327" s="119"/>
    </row>
    <row r="328" spans="1:50" ht="14.25">
      <c r="A328" s="112">
        <v>30011</v>
      </c>
      <c r="B328" s="112" t="s">
        <v>490</v>
      </c>
      <c r="C328" s="112" t="s">
        <v>481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1</v>
      </c>
      <c r="K328" s="112">
        <v>0</v>
      </c>
      <c r="L328" s="112">
        <v>0</v>
      </c>
      <c r="M328" s="112">
        <v>1</v>
      </c>
      <c r="N328" s="112">
        <v>0</v>
      </c>
      <c r="O328" s="112">
        <v>0</v>
      </c>
      <c r="P328" s="112">
        <v>0</v>
      </c>
      <c r="Q328" s="112">
        <v>0</v>
      </c>
      <c r="R328" s="112">
        <v>1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1</v>
      </c>
      <c r="Y328" s="112">
        <v>0</v>
      </c>
      <c r="Z328" s="112">
        <v>0</v>
      </c>
      <c r="AA328" s="112">
        <v>0</v>
      </c>
      <c r="AB328" s="112">
        <v>0</v>
      </c>
      <c r="AC328" s="112">
        <v>0</v>
      </c>
      <c r="AD328" s="112">
        <v>0</v>
      </c>
      <c r="AE328" s="112">
        <v>0</v>
      </c>
      <c r="AF328" s="112">
        <v>0</v>
      </c>
      <c r="AG328" s="112">
        <v>1</v>
      </c>
      <c r="AH328" s="112">
        <v>0</v>
      </c>
      <c r="AI328" s="112">
        <v>0</v>
      </c>
      <c r="AJ328" s="112">
        <v>0</v>
      </c>
      <c r="AK328" s="112">
        <v>0</v>
      </c>
      <c r="AL328" s="112">
        <v>0</v>
      </c>
      <c r="AM328" s="112">
        <v>1</v>
      </c>
      <c r="AN328" s="112">
        <v>1</v>
      </c>
      <c r="AO328" s="112">
        <v>0</v>
      </c>
      <c r="AP328" s="112">
        <v>0</v>
      </c>
      <c r="AQ328" s="112">
        <v>0</v>
      </c>
      <c r="AR328" s="112">
        <v>0</v>
      </c>
      <c r="AS328" s="113">
        <f>SUM(5_Signes_de_qualité!D328:AR328)</f>
        <v>7</v>
      </c>
      <c r="AT328" s="120">
        <f t="shared" si="7"/>
        <v>1.5</v>
      </c>
      <c r="AV328" s="119"/>
      <c r="AW328" s="119"/>
      <c r="AX328" s="119"/>
    </row>
    <row r="329" spans="1:50" ht="14.25">
      <c r="A329" s="112">
        <v>30149</v>
      </c>
      <c r="B329" s="112" t="s">
        <v>491</v>
      </c>
      <c r="C329" s="112" t="s">
        <v>481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1</v>
      </c>
      <c r="K329" s="112">
        <v>0</v>
      </c>
      <c r="L329" s="112">
        <v>0</v>
      </c>
      <c r="M329" s="112">
        <v>1</v>
      </c>
      <c r="N329" s="112">
        <v>0</v>
      </c>
      <c r="O329" s="112">
        <v>0</v>
      </c>
      <c r="P329" s="112">
        <v>0</v>
      </c>
      <c r="Q329" s="112">
        <v>0</v>
      </c>
      <c r="R329" s="112">
        <v>1</v>
      </c>
      <c r="S329" s="112">
        <v>0</v>
      </c>
      <c r="T329" s="112">
        <v>0</v>
      </c>
      <c r="U329" s="112">
        <v>0</v>
      </c>
      <c r="V329" s="112">
        <v>0</v>
      </c>
      <c r="W329" s="112">
        <v>0</v>
      </c>
      <c r="X329" s="112">
        <v>1</v>
      </c>
      <c r="Y329" s="112">
        <v>1</v>
      </c>
      <c r="Z329" s="112">
        <v>0</v>
      </c>
      <c r="AA329" s="112">
        <v>0</v>
      </c>
      <c r="AB329" s="112">
        <v>0</v>
      </c>
      <c r="AC329" s="112">
        <v>0</v>
      </c>
      <c r="AD329" s="112">
        <v>0</v>
      </c>
      <c r="AE329" s="112">
        <v>0</v>
      </c>
      <c r="AF329" s="112">
        <v>0</v>
      </c>
      <c r="AG329" s="112">
        <v>1</v>
      </c>
      <c r="AH329" s="112">
        <v>0</v>
      </c>
      <c r="AI329" s="112">
        <v>0</v>
      </c>
      <c r="AJ329" s="112">
        <v>0</v>
      </c>
      <c r="AK329" s="112">
        <v>0</v>
      </c>
      <c r="AL329" s="112">
        <v>1</v>
      </c>
      <c r="AM329" s="112">
        <v>1</v>
      </c>
      <c r="AN329" s="112">
        <v>1</v>
      </c>
      <c r="AO329" s="112">
        <v>0</v>
      </c>
      <c r="AP329" s="112">
        <v>0</v>
      </c>
      <c r="AQ329" s="112">
        <v>0</v>
      </c>
      <c r="AR329" s="112">
        <v>0</v>
      </c>
      <c r="AS329" s="113">
        <f>SUM(5_Signes_de_qualité!D329:AR329)</f>
        <v>9</v>
      </c>
      <c r="AT329" s="120">
        <f t="shared" si="7"/>
        <v>2.5</v>
      </c>
      <c r="AV329" s="119"/>
      <c r="AW329" s="119"/>
      <c r="AX329" s="119"/>
    </row>
    <row r="330" spans="1:50" ht="14.25">
      <c r="A330" s="112">
        <v>30166</v>
      </c>
      <c r="B330" s="112" t="s">
        <v>492</v>
      </c>
      <c r="C330" s="112" t="s">
        <v>481</v>
      </c>
      <c r="D330" s="112">
        <v>0</v>
      </c>
      <c r="E330" s="112">
        <v>0</v>
      </c>
      <c r="F330" s="112">
        <v>0</v>
      </c>
      <c r="G330" s="112">
        <v>0</v>
      </c>
      <c r="H330" s="112">
        <v>1</v>
      </c>
      <c r="I330" s="112">
        <v>1</v>
      </c>
      <c r="J330" s="112">
        <v>0</v>
      </c>
      <c r="K330" s="112">
        <v>1</v>
      </c>
      <c r="L330" s="112">
        <v>0</v>
      </c>
      <c r="M330" s="112">
        <v>1</v>
      </c>
      <c r="N330" s="112">
        <v>0</v>
      </c>
      <c r="O330" s="112">
        <v>0</v>
      </c>
      <c r="P330" s="112">
        <v>0</v>
      </c>
      <c r="Q330" s="112">
        <v>0</v>
      </c>
      <c r="R330" s="112">
        <v>1</v>
      </c>
      <c r="S330" s="112">
        <v>0</v>
      </c>
      <c r="T330" s="112">
        <v>0</v>
      </c>
      <c r="U330" s="112">
        <v>0</v>
      </c>
      <c r="V330" s="112">
        <v>0</v>
      </c>
      <c r="W330" s="112">
        <v>1</v>
      </c>
      <c r="X330" s="112">
        <v>1</v>
      </c>
      <c r="Y330" s="112">
        <v>0</v>
      </c>
      <c r="Z330" s="112">
        <v>0</v>
      </c>
      <c r="AA330" s="112">
        <v>0</v>
      </c>
      <c r="AB330" s="112">
        <v>0</v>
      </c>
      <c r="AC330" s="112">
        <v>0</v>
      </c>
      <c r="AD330" s="112">
        <v>0</v>
      </c>
      <c r="AE330" s="112">
        <v>0</v>
      </c>
      <c r="AF330" s="112">
        <v>0</v>
      </c>
      <c r="AG330" s="112">
        <v>1</v>
      </c>
      <c r="AH330" s="112">
        <v>0</v>
      </c>
      <c r="AI330" s="112">
        <v>0</v>
      </c>
      <c r="AJ330" s="112">
        <v>0</v>
      </c>
      <c r="AK330" s="112">
        <v>0</v>
      </c>
      <c r="AL330" s="112">
        <v>0</v>
      </c>
      <c r="AM330" s="112">
        <v>1</v>
      </c>
      <c r="AN330" s="112">
        <v>1</v>
      </c>
      <c r="AO330" s="112">
        <v>0</v>
      </c>
      <c r="AP330" s="112">
        <v>0</v>
      </c>
      <c r="AQ330" s="112">
        <v>0</v>
      </c>
      <c r="AR330" s="112">
        <v>0</v>
      </c>
      <c r="AS330" s="113">
        <f>SUM(5_Signes_de_qualité!D330:AR330)</f>
        <v>10</v>
      </c>
      <c r="AT330" s="123">
        <f t="shared" si="7"/>
        <v>3</v>
      </c>
      <c r="AV330" s="119"/>
      <c r="AW330" s="119"/>
      <c r="AX330" s="119"/>
    </row>
    <row r="331" spans="1:46" ht="14.25">
      <c r="A331" s="112">
        <v>30178</v>
      </c>
      <c r="B331" s="112" t="s">
        <v>493</v>
      </c>
      <c r="C331" s="112" t="s">
        <v>481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1</v>
      </c>
      <c r="N331" s="112">
        <v>0</v>
      </c>
      <c r="O331" s="112">
        <v>0</v>
      </c>
      <c r="P331" s="112">
        <v>0</v>
      </c>
      <c r="Q331" s="112">
        <v>0</v>
      </c>
      <c r="R331" s="112">
        <v>1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1</v>
      </c>
      <c r="Y331" s="112">
        <v>0</v>
      </c>
      <c r="Z331" s="112">
        <v>0</v>
      </c>
      <c r="AA331" s="112">
        <v>0</v>
      </c>
      <c r="AB331" s="112">
        <v>0</v>
      </c>
      <c r="AC331" s="112">
        <v>0</v>
      </c>
      <c r="AD331" s="112">
        <v>0</v>
      </c>
      <c r="AE331" s="112">
        <v>0</v>
      </c>
      <c r="AF331" s="112">
        <v>0</v>
      </c>
      <c r="AG331" s="112">
        <v>1</v>
      </c>
      <c r="AH331" s="112">
        <v>0</v>
      </c>
      <c r="AI331" s="112">
        <v>0</v>
      </c>
      <c r="AJ331" s="112">
        <v>0</v>
      </c>
      <c r="AK331" s="112">
        <v>0</v>
      </c>
      <c r="AL331" s="112">
        <v>0</v>
      </c>
      <c r="AM331" s="112">
        <v>1</v>
      </c>
      <c r="AN331" s="112">
        <v>1</v>
      </c>
      <c r="AO331" s="112">
        <v>0</v>
      </c>
      <c r="AP331" s="112">
        <v>0</v>
      </c>
      <c r="AQ331" s="112">
        <v>0</v>
      </c>
      <c r="AR331" s="112">
        <v>0</v>
      </c>
      <c r="AS331" s="113">
        <f>SUM(5_Signes_de_qualité!D331:AR331)</f>
        <v>6</v>
      </c>
      <c r="AT331" s="123">
        <f t="shared" si="7"/>
        <v>1</v>
      </c>
    </row>
    <row r="332" spans="1:46" ht="14.25">
      <c r="A332" s="112">
        <v>30179</v>
      </c>
      <c r="B332" s="112" t="s">
        <v>494</v>
      </c>
      <c r="C332" s="112" t="s">
        <v>481</v>
      </c>
      <c r="D332" s="112">
        <v>0</v>
      </c>
      <c r="E332" s="112">
        <v>0</v>
      </c>
      <c r="F332" s="112">
        <v>0</v>
      </c>
      <c r="G332" s="112">
        <v>0</v>
      </c>
      <c r="H332" s="112">
        <v>1</v>
      </c>
      <c r="I332" s="112">
        <v>1</v>
      </c>
      <c r="J332" s="112">
        <v>0</v>
      </c>
      <c r="K332" s="112">
        <v>1</v>
      </c>
      <c r="L332" s="112">
        <v>0</v>
      </c>
      <c r="M332" s="112">
        <v>1</v>
      </c>
      <c r="N332" s="112">
        <v>0</v>
      </c>
      <c r="O332" s="112">
        <v>0</v>
      </c>
      <c r="P332" s="112">
        <v>0</v>
      </c>
      <c r="Q332" s="112">
        <v>0</v>
      </c>
      <c r="R332" s="112">
        <v>1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1</v>
      </c>
      <c r="Y332" s="112">
        <v>1</v>
      </c>
      <c r="Z332" s="112">
        <v>1</v>
      </c>
      <c r="AA332" s="112">
        <v>0</v>
      </c>
      <c r="AB332" s="112">
        <v>0</v>
      </c>
      <c r="AC332" s="112">
        <v>0</v>
      </c>
      <c r="AD332" s="112">
        <v>0</v>
      </c>
      <c r="AE332" s="112">
        <v>0</v>
      </c>
      <c r="AF332" s="112">
        <v>0</v>
      </c>
      <c r="AG332" s="112">
        <v>1</v>
      </c>
      <c r="AH332" s="112">
        <v>0</v>
      </c>
      <c r="AI332" s="112">
        <v>0</v>
      </c>
      <c r="AJ332" s="112">
        <v>0</v>
      </c>
      <c r="AK332" s="112">
        <v>0</v>
      </c>
      <c r="AL332" s="112">
        <v>0</v>
      </c>
      <c r="AM332" s="112">
        <v>1</v>
      </c>
      <c r="AN332" s="112">
        <v>1</v>
      </c>
      <c r="AO332" s="112">
        <v>0</v>
      </c>
      <c r="AP332" s="112">
        <v>0</v>
      </c>
      <c r="AQ332" s="112">
        <v>0</v>
      </c>
      <c r="AR332" s="112">
        <v>0</v>
      </c>
      <c r="AS332" s="113">
        <f>SUM(5_Signes_de_qualité!D332:AR332)</f>
        <v>11</v>
      </c>
      <c r="AT332" s="120">
        <f t="shared" si="7"/>
        <v>3.5</v>
      </c>
    </row>
    <row r="333" spans="1:46" ht="14.25">
      <c r="A333" s="112">
        <v>30191</v>
      </c>
      <c r="B333" s="112" t="s">
        <v>495</v>
      </c>
      <c r="C333" s="112" t="s">
        <v>481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1</v>
      </c>
      <c r="M333" s="112">
        <v>1</v>
      </c>
      <c r="N333" s="112">
        <v>0</v>
      </c>
      <c r="O333" s="112">
        <v>0</v>
      </c>
      <c r="P333" s="112">
        <v>0</v>
      </c>
      <c r="Q333" s="112">
        <v>0</v>
      </c>
      <c r="R333" s="112">
        <v>1</v>
      </c>
      <c r="S333" s="112">
        <v>0</v>
      </c>
      <c r="T333" s="112">
        <v>0</v>
      </c>
      <c r="U333" s="112">
        <v>0</v>
      </c>
      <c r="V333" s="112">
        <v>0</v>
      </c>
      <c r="W333" s="112">
        <v>0</v>
      </c>
      <c r="X333" s="112">
        <v>1</v>
      </c>
      <c r="Y333" s="112">
        <v>1</v>
      </c>
      <c r="Z333" s="112">
        <v>1</v>
      </c>
      <c r="AA333" s="112">
        <v>1</v>
      </c>
      <c r="AB333" s="112">
        <v>0</v>
      </c>
      <c r="AC333" s="112">
        <v>0</v>
      </c>
      <c r="AD333" s="112">
        <v>0</v>
      </c>
      <c r="AE333" s="112">
        <v>0</v>
      </c>
      <c r="AF333" s="112">
        <v>0</v>
      </c>
      <c r="AG333" s="112">
        <v>1</v>
      </c>
      <c r="AH333" s="112">
        <v>0</v>
      </c>
      <c r="AI333" s="112">
        <v>0</v>
      </c>
      <c r="AJ333" s="112">
        <v>0</v>
      </c>
      <c r="AK333" s="112">
        <v>0</v>
      </c>
      <c r="AL333" s="112">
        <v>0</v>
      </c>
      <c r="AM333" s="112">
        <v>1</v>
      </c>
      <c r="AN333" s="112">
        <v>1</v>
      </c>
      <c r="AO333" s="112">
        <v>0</v>
      </c>
      <c r="AP333" s="112">
        <v>0</v>
      </c>
      <c r="AQ333" s="112">
        <v>0</v>
      </c>
      <c r="AR333" s="112">
        <v>0</v>
      </c>
      <c r="AS333" s="113">
        <f>SUM(5_Signes_de_qualité!D333:AR333)</f>
        <v>10</v>
      </c>
      <c r="AT333" s="123">
        <f t="shared" si="7"/>
        <v>3</v>
      </c>
    </row>
    <row r="334" spans="1:46" ht="14.25">
      <c r="A334" s="112">
        <v>30202</v>
      </c>
      <c r="B334" s="112" t="s">
        <v>496</v>
      </c>
      <c r="C334" s="112" t="s">
        <v>481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1</v>
      </c>
      <c r="M334" s="112">
        <v>1</v>
      </c>
      <c r="N334" s="112">
        <v>0</v>
      </c>
      <c r="O334" s="112">
        <v>0</v>
      </c>
      <c r="P334" s="112">
        <v>0</v>
      </c>
      <c r="Q334" s="112">
        <v>0</v>
      </c>
      <c r="R334" s="112">
        <v>1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1</v>
      </c>
      <c r="Y334" s="112">
        <v>1</v>
      </c>
      <c r="Z334" s="112">
        <v>1</v>
      </c>
      <c r="AA334" s="112">
        <v>0</v>
      </c>
      <c r="AB334" s="112">
        <v>0</v>
      </c>
      <c r="AC334" s="112">
        <v>0</v>
      </c>
      <c r="AD334" s="112">
        <v>0</v>
      </c>
      <c r="AE334" s="112">
        <v>0</v>
      </c>
      <c r="AF334" s="112">
        <v>0</v>
      </c>
      <c r="AG334" s="112">
        <v>1</v>
      </c>
      <c r="AH334" s="112">
        <v>0</v>
      </c>
      <c r="AI334" s="112">
        <v>0</v>
      </c>
      <c r="AJ334" s="112">
        <v>0</v>
      </c>
      <c r="AK334" s="112">
        <v>0</v>
      </c>
      <c r="AL334" s="112">
        <v>0</v>
      </c>
      <c r="AM334" s="112">
        <v>1</v>
      </c>
      <c r="AN334" s="112">
        <v>1</v>
      </c>
      <c r="AO334" s="112">
        <v>0</v>
      </c>
      <c r="AP334" s="112">
        <v>0</v>
      </c>
      <c r="AQ334" s="112">
        <v>0</v>
      </c>
      <c r="AR334" s="112">
        <v>0</v>
      </c>
      <c r="AS334" s="113">
        <f>SUM(5_Signes_de_qualité!D334:AR334)</f>
        <v>9</v>
      </c>
      <c r="AT334" s="120">
        <f t="shared" si="7"/>
        <v>2.5</v>
      </c>
    </row>
    <row r="335" spans="1:46" ht="14.25">
      <c r="A335" s="112">
        <v>30209</v>
      </c>
      <c r="B335" s="112" t="s">
        <v>497</v>
      </c>
      <c r="C335" s="112" t="s">
        <v>481</v>
      </c>
      <c r="D335" s="112">
        <v>0</v>
      </c>
      <c r="E335" s="112">
        <v>1</v>
      </c>
      <c r="F335" s="112">
        <v>0</v>
      </c>
      <c r="G335" s="112">
        <v>0</v>
      </c>
      <c r="H335" s="112">
        <v>0</v>
      </c>
      <c r="I335" s="112">
        <v>0</v>
      </c>
      <c r="J335" s="112">
        <v>1</v>
      </c>
      <c r="K335" s="112">
        <v>0</v>
      </c>
      <c r="L335" s="112">
        <v>0</v>
      </c>
      <c r="M335" s="112">
        <v>1</v>
      </c>
      <c r="N335" s="112">
        <v>0</v>
      </c>
      <c r="O335" s="112">
        <v>0</v>
      </c>
      <c r="P335" s="112">
        <v>0</v>
      </c>
      <c r="Q335" s="112">
        <v>0</v>
      </c>
      <c r="R335" s="112">
        <v>1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1</v>
      </c>
      <c r="Y335" s="112">
        <v>1</v>
      </c>
      <c r="Z335" s="112">
        <v>1</v>
      </c>
      <c r="AA335" s="112">
        <v>0</v>
      </c>
      <c r="AB335" s="112">
        <v>0</v>
      </c>
      <c r="AC335" s="112">
        <v>0</v>
      </c>
      <c r="AD335" s="112">
        <v>0</v>
      </c>
      <c r="AE335" s="112">
        <v>0</v>
      </c>
      <c r="AF335" s="112">
        <v>0</v>
      </c>
      <c r="AG335" s="112">
        <v>1</v>
      </c>
      <c r="AH335" s="112">
        <v>0</v>
      </c>
      <c r="AI335" s="112">
        <v>0</v>
      </c>
      <c r="AJ335" s="112">
        <v>0</v>
      </c>
      <c r="AK335" s="112">
        <v>0</v>
      </c>
      <c r="AL335" s="112">
        <v>0</v>
      </c>
      <c r="AM335" s="112">
        <v>1</v>
      </c>
      <c r="AN335" s="112">
        <v>1</v>
      </c>
      <c r="AO335" s="112">
        <v>0</v>
      </c>
      <c r="AP335" s="112">
        <v>0</v>
      </c>
      <c r="AQ335" s="112">
        <v>0</v>
      </c>
      <c r="AR335" s="112">
        <v>0</v>
      </c>
      <c r="AS335" s="113">
        <f>SUM(5_Signes_de_qualité!D335:AR335)</f>
        <v>10</v>
      </c>
      <c r="AT335" s="123">
        <f t="shared" si="7"/>
        <v>3</v>
      </c>
    </row>
    <row r="336" spans="1:46" ht="14.25">
      <c r="A336" s="112">
        <v>30212</v>
      </c>
      <c r="B336" s="112" t="s">
        <v>498</v>
      </c>
      <c r="C336" s="112" t="s">
        <v>481</v>
      </c>
      <c r="D336" s="112">
        <v>0</v>
      </c>
      <c r="E336" s="112">
        <v>1</v>
      </c>
      <c r="F336" s="112">
        <v>0</v>
      </c>
      <c r="G336" s="112">
        <v>0</v>
      </c>
      <c r="H336" s="112">
        <v>1</v>
      </c>
      <c r="I336" s="112">
        <v>1</v>
      </c>
      <c r="J336" s="112">
        <v>0</v>
      </c>
      <c r="K336" s="112">
        <v>1</v>
      </c>
      <c r="L336" s="112">
        <v>0</v>
      </c>
      <c r="M336" s="112">
        <v>1</v>
      </c>
      <c r="N336" s="112">
        <v>0</v>
      </c>
      <c r="O336" s="112">
        <v>0</v>
      </c>
      <c r="P336" s="112">
        <v>0</v>
      </c>
      <c r="Q336" s="112">
        <v>0</v>
      </c>
      <c r="R336" s="112">
        <v>1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1</v>
      </c>
      <c r="Y336" s="112">
        <v>1</v>
      </c>
      <c r="Z336" s="112">
        <v>0</v>
      </c>
      <c r="AA336" s="112">
        <v>0</v>
      </c>
      <c r="AB336" s="112">
        <v>0</v>
      </c>
      <c r="AC336" s="112">
        <v>0</v>
      </c>
      <c r="AD336" s="112">
        <v>0</v>
      </c>
      <c r="AE336" s="112">
        <v>0</v>
      </c>
      <c r="AF336" s="112">
        <v>0</v>
      </c>
      <c r="AG336" s="112">
        <v>1</v>
      </c>
      <c r="AH336" s="112">
        <v>0</v>
      </c>
      <c r="AI336" s="112">
        <v>0</v>
      </c>
      <c r="AJ336" s="112">
        <v>0</v>
      </c>
      <c r="AK336" s="112">
        <v>0</v>
      </c>
      <c r="AL336" s="112">
        <v>0</v>
      </c>
      <c r="AM336" s="112">
        <v>1</v>
      </c>
      <c r="AN336" s="112">
        <v>1</v>
      </c>
      <c r="AO336" s="112">
        <v>0</v>
      </c>
      <c r="AP336" s="112">
        <v>0</v>
      </c>
      <c r="AQ336" s="112">
        <v>0</v>
      </c>
      <c r="AR336" s="112">
        <v>0</v>
      </c>
      <c r="AS336" s="113">
        <f>SUM(5_Signes_de_qualité!D336:AR336)</f>
        <v>11</v>
      </c>
      <c r="AT336" s="120">
        <f t="shared" si="7"/>
        <v>3.5</v>
      </c>
    </row>
    <row r="337" spans="1:46" ht="14.25">
      <c r="A337" s="112">
        <v>30217</v>
      </c>
      <c r="B337" s="112" t="s">
        <v>499</v>
      </c>
      <c r="C337" s="112" t="s">
        <v>481</v>
      </c>
      <c r="D337" s="112">
        <v>0</v>
      </c>
      <c r="E337" s="112">
        <v>1</v>
      </c>
      <c r="F337" s="112">
        <v>0</v>
      </c>
      <c r="G337" s="112">
        <v>0</v>
      </c>
      <c r="H337" s="112">
        <v>1</v>
      </c>
      <c r="I337" s="112">
        <v>1</v>
      </c>
      <c r="J337" s="112">
        <v>0</v>
      </c>
      <c r="K337" s="112">
        <v>0</v>
      </c>
      <c r="L337" s="112">
        <v>0</v>
      </c>
      <c r="M337" s="112">
        <v>1</v>
      </c>
      <c r="N337" s="112">
        <v>0</v>
      </c>
      <c r="O337" s="112">
        <v>0</v>
      </c>
      <c r="P337" s="112">
        <v>0</v>
      </c>
      <c r="Q337" s="112">
        <v>0</v>
      </c>
      <c r="R337" s="112">
        <v>1</v>
      </c>
      <c r="S337" s="112">
        <v>0</v>
      </c>
      <c r="T337" s="112">
        <v>0</v>
      </c>
      <c r="U337" s="112">
        <v>0</v>
      </c>
      <c r="V337" s="112">
        <v>0</v>
      </c>
      <c r="W337" s="112">
        <v>0</v>
      </c>
      <c r="X337" s="112">
        <v>1</v>
      </c>
      <c r="Y337" s="112">
        <v>1</v>
      </c>
      <c r="Z337" s="112">
        <v>1</v>
      </c>
      <c r="AA337" s="112">
        <v>0</v>
      </c>
      <c r="AB337" s="112">
        <v>0</v>
      </c>
      <c r="AC337" s="112">
        <v>0</v>
      </c>
      <c r="AD337" s="112">
        <v>1</v>
      </c>
      <c r="AE337" s="112">
        <v>0</v>
      </c>
      <c r="AF337" s="112">
        <v>0</v>
      </c>
      <c r="AG337" s="112">
        <v>1</v>
      </c>
      <c r="AH337" s="112">
        <v>0</v>
      </c>
      <c r="AI337" s="112">
        <v>0</v>
      </c>
      <c r="AJ337" s="112">
        <v>0</v>
      </c>
      <c r="AK337" s="112">
        <v>0</v>
      </c>
      <c r="AL337" s="112">
        <v>0</v>
      </c>
      <c r="AM337" s="112">
        <v>1</v>
      </c>
      <c r="AN337" s="112">
        <v>1</v>
      </c>
      <c r="AO337" s="112">
        <v>0</v>
      </c>
      <c r="AP337" s="112">
        <v>0</v>
      </c>
      <c r="AQ337" s="112">
        <v>0</v>
      </c>
      <c r="AR337" s="112">
        <v>0</v>
      </c>
      <c r="AS337" s="113">
        <f>SUM(5_Signes_de_qualité!D337:AR337)</f>
        <v>12</v>
      </c>
      <c r="AT337" s="123">
        <f t="shared" si="7"/>
        <v>4</v>
      </c>
    </row>
    <row r="338" spans="1:46" ht="14.25">
      <c r="A338" s="112">
        <v>30221</v>
      </c>
      <c r="B338" s="112" t="s">
        <v>500</v>
      </c>
      <c r="C338" s="112" t="s">
        <v>481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1</v>
      </c>
      <c r="N338" s="112">
        <v>0</v>
      </c>
      <c r="O338" s="112">
        <v>0</v>
      </c>
      <c r="P338" s="112">
        <v>0</v>
      </c>
      <c r="Q338" s="112">
        <v>0</v>
      </c>
      <c r="R338" s="112">
        <v>1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1</v>
      </c>
      <c r="Y338" s="112">
        <v>1</v>
      </c>
      <c r="Z338" s="112">
        <v>0</v>
      </c>
      <c r="AA338" s="112">
        <v>0</v>
      </c>
      <c r="AB338" s="112">
        <v>0</v>
      </c>
      <c r="AC338" s="112">
        <v>0</v>
      </c>
      <c r="AD338" s="112">
        <v>0</v>
      </c>
      <c r="AE338" s="112">
        <v>0</v>
      </c>
      <c r="AF338" s="112">
        <v>0</v>
      </c>
      <c r="AG338" s="112">
        <v>1</v>
      </c>
      <c r="AH338" s="112">
        <v>0</v>
      </c>
      <c r="AI338" s="112">
        <v>0</v>
      </c>
      <c r="AJ338" s="112">
        <v>0</v>
      </c>
      <c r="AK338" s="112">
        <v>0</v>
      </c>
      <c r="AL338" s="112">
        <v>1</v>
      </c>
      <c r="AM338" s="112">
        <v>1</v>
      </c>
      <c r="AN338" s="112">
        <v>1</v>
      </c>
      <c r="AO338" s="112">
        <v>0</v>
      </c>
      <c r="AP338" s="112">
        <v>0</v>
      </c>
      <c r="AQ338" s="112">
        <v>0</v>
      </c>
      <c r="AR338" s="112">
        <v>1</v>
      </c>
      <c r="AS338" s="113">
        <f>SUM(5_Signes_de_qualité!D338:AR338)</f>
        <v>10</v>
      </c>
      <c r="AT338" s="123">
        <f t="shared" si="7"/>
        <v>3</v>
      </c>
    </row>
    <row r="339" spans="1:46" ht="14.25">
      <c r="A339" s="112">
        <v>30226</v>
      </c>
      <c r="B339" s="112" t="s">
        <v>501</v>
      </c>
      <c r="C339" s="112" t="s">
        <v>481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1</v>
      </c>
      <c r="M339" s="112">
        <v>1</v>
      </c>
      <c r="N339" s="112">
        <v>0</v>
      </c>
      <c r="O339" s="112">
        <v>0</v>
      </c>
      <c r="P339" s="112">
        <v>0</v>
      </c>
      <c r="Q339" s="112">
        <v>0</v>
      </c>
      <c r="R339" s="112">
        <v>1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1</v>
      </c>
      <c r="Y339" s="112">
        <v>1</v>
      </c>
      <c r="Z339" s="112">
        <v>1</v>
      </c>
      <c r="AA339" s="112">
        <v>0</v>
      </c>
      <c r="AB339" s="112">
        <v>0</v>
      </c>
      <c r="AC339" s="112">
        <v>0</v>
      </c>
      <c r="AD339" s="112">
        <v>0</v>
      </c>
      <c r="AE339" s="112">
        <v>0</v>
      </c>
      <c r="AF339" s="112">
        <v>0</v>
      </c>
      <c r="AG339" s="112">
        <v>1</v>
      </c>
      <c r="AH339" s="112">
        <v>0</v>
      </c>
      <c r="AI339" s="112">
        <v>0</v>
      </c>
      <c r="AJ339" s="112">
        <v>0</v>
      </c>
      <c r="AK339" s="112">
        <v>0</v>
      </c>
      <c r="AL339" s="112">
        <v>0</v>
      </c>
      <c r="AM339" s="112">
        <v>1</v>
      </c>
      <c r="AN339" s="112">
        <v>1</v>
      </c>
      <c r="AO339" s="112">
        <v>0</v>
      </c>
      <c r="AP339" s="112">
        <v>0</v>
      </c>
      <c r="AQ339" s="112">
        <v>0</v>
      </c>
      <c r="AR339" s="112">
        <v>0</v>
      </c>
      <c r="AS339" s="113">
        <f>SUM(5_Signes_de_qualité!D339:AR339)</f>
        <v>10</v>
      </c>
      <c r="AT339" s="123">
        <f t="shared" si="7"/>
        <v>3</v>
      </c>
    </row>
    <row r="340" spans="1:46" ht="14.25">
      <c r="A340" s="112">
        <v>30251</v>
      </c>
      <c r="B340" s="112" t="s">
        <v>502</v>
      </c>
      <c r="C340" s="112" t="s">
        <v>481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1</v>
      </c>
      <c r="M340" s="112">
        <v>1</v>
      </c>
      <c r="N340" s="112">
        <v>0</v>
      </c>
      <c r="O340" s="112">
        <v>0</v>
      </c>
      <c r="P340" s="112">
        <v>0</v>
      </c>
      <c r="Q340" s="112">
        <v>0</v>
      </c>
      <c r="R340" s="112">
        <v>1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1</v>
      </c>
      <c r="Y340" s="112">
        <v>1</v>
      </c>
      <c r="Z340" s="112">
        <v>1</v>
      </c>
      <c r="AA340" s="112">
        <v>1</v>
      </c>
      <c r="AB340" s="112">
        <v>0</v>
      </c>
      <c r="AC340" s="112">
        <v>0</v>
      </c>
      <c r="AD340" s="112">
        <v>0</v>
      </c>
      <c r="AE340" s="112">
        <v>0</v>
      </c>
      <c r="AF340" s="112">
        <v>0</v>
      </c>
      <c r="AG340" s="112">
        <v>1</v>
      </c>
      <c r="AH340" s="112">
        <v>0</v>
      </c>
      <c r="AI340" s="112">
        <v>0</v>
      </c>
      <c r="AJ340" s="112">
        <v>0</v>
      </c>
      <c r="AK340" s="112">
        <v>0</v>
      </c>
      <c r="AL340" s="112">
        <v>0</v>
      </c>
      <c r="AM340" s="112">
        <v>1</v>
      </c>
      <c r="AN340" s="112">
        <v>1</v>
      </c>
      <c r="AO340" s="112">
        <v>0</v>
      </c>
      <c r="AP340" s="112">
        <v>0</v>
      </c>
      <c r="AQ340" s="112">
        <v>0</v>
      </c>
      <c r="AR340" s="112">
        <v>0</v>
      </c>
      <c r="AS340" s="113">
        <f>SUM(5_Signes_de_qualité!D340:AR340)</f>
        <v>10</v>
      </c>
      <c r="AT340" s="123">
        <f t="shared" si="7"/>
        <v>3</v>
      </c>
    </row>
    <row r="341" spans="1:46" ht="14.25">
      <c r="A341" s="112">
        <v>30254</v>
      </c>
      <c r="B341" s="112" t="s">
        <v>503</v>
      </c>
      <c r="C341" s="112" t="s">
        <v>481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1</v>
      </c>
      <c r="K341" s="112">
        <v>0</v>
      </c>
      <c r="L341" s="112">
        <v>0</v>
      </c>
      <c r="M341" s="112">
        <v>1</v>
      </c>
      <c r="N341" s="112">
        <v>0</v>
      </c>
      <c r="O341" s="112">
        <v>0</v>
      </c>
      <c r="P341" s="112">
        <v>0</v>
      </c>
      <c r="Q341" s="112">
        <v>0</v>
      </c>
      <c r="R341" s="112">
        <v>1</v>
      </c>
      <c r="S341" s="112">
        <v>0</v>
      </c>
      <c r="T341" s="112">
        <v>0</v>
      </c>
      <c r="U341" s="112">
        <v>0</v>
      </c>
      <c r="V341" s="112">
        <v>0</v>
      </c>
      <c r="W341" s="112">
        <v>0</v>
      </c>
      <c r="X341" s="112">
        <v>1</v>
      </c>
      <c r="Y341" s="112">
        <v>1</v>
      </c>
      <c r="Z341" s="112">
        <v>0</v>
      </c>
      <c r="AA341" s="112">
        <v>0</v>
      </c>
      <c r="AB341" s="112">
        <v>0</v>
      </c>
      <c r="AC341" s="112">
        <v>0</v>
      </c>
      <c r="AD341" s="112">
        <v>0</v>
      </c>
      <c r="AE341" s="112">
        <v>0</v>
      </c>
      <c r="AF341" s="112">
        <v>0</v>
      </c>
      <c r="AG341" s="112">
        <v>1</v>
      </c>
      <c r="AH341" s="112">
        <v>0</v>
      </c>
      <c r="AI341" s="112">
        <v>0</v>
      </c>
      <c r="AJ341" s="112">
        <v>0</v>
      </c>
      <c r="AK341" s="112">
        <v>0</v>
      </c>
      <c r="AL341" s="112">
        <v>1</v>
      </c>
      <c r="AM341" s="112">
        <v>1</v>
      </c>
      <c r="AN341" s="112">
        <v>1</v>
      </c>
      <c r="AO341" s="112">
        <v>0</v>
      </c>
      <c r="AP341" s="112">
        <v>0</v>
      </c>
      <c r="AQ341" s="112">
        <v>0</v>
      </c>
      <c r="AR341" s="112">
        <v>0</v>
      </c>
      <c r="AS341" s="113">
        <f>SUM(5_Signes_de_qualité!D341:AR341)</f>
        <v>9</v>
      </c>
      <c r="AT341" s="120">
        <f t="shared" si="7"/>
        <v>2.5</v>
      </c>
    </row>
    <row r="342" spans="1:46" ht="14.25">
      <c r="A342" s="112">
        <v>30273</v>
      </c>
      <c r="B342" s="112" t="s">
        <v>504</v>
      </c>
      <c r="C342" s="112" t="s">
        <v>481</v>
      </c>
      <c r="D342" s="112">
        <v>0</v>
      </c>
      <c r="E342" s="112">
        <v>1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1</v>
      </c>
      <c r="M342" s="112">
        <v>1</v>
      </c>
      <c r="N342" s="112">
        <v>0</v>
      </c>
      <c r="O342" s="112">
        <v>0</v>
      </c>
      <c r="P342" s="112">
        <v>0</v>
      </c>
      <c r="Q342" s="112">
        <v>0</v>
      </c>
      <c r="R342" s="112">
        <v>1</v>
      </c>
      <c r="S342" s="112">
        <v>0</v>
      </c>
      <c r="T342" s="112">
        <v>0</v>
      </c>
      <c r="U342" s="112">
        <v>0</v>
      </c>
      <c r="V342" s="112">
        <v>0</v>
      </c>
      <c r="W342" s="112">
        <v>0</v>
      </c>
      <c r="X342" s="112">
        <v>1</v>
      </c>
      <c r="Y342" s="112">
        <v>1</v>
      </c>
      <c r="Z342" s="112">
        <v>0</v>
      </c>
      <c r="AA342" s="112">
        <v>0</v>
      </c>
      <c r="AB342" s="112">
        <v>0</v>
      </c>
      <c r="AC342" s="112">
        <v>0</v>
      </c>
      <c r="AD342" s="112">
        <v>0</v>
      </c>
      <c r="AE342" s="112">
        <v>0</v>
      </c>
      <c r="AF342" s="112">
        <v>0</v>
      </c>
      <c r="AG342" s="112">
        <v>1</v>
      </c>
      <c r="AH342" s="112">
        <v>0</v>
      </c>
      <c r="AI342" s="112">
        <v>0</v>
      </c>
      <c r="AJ342" s="112">
        <v>0</v>
      </c>
      <c r="AK342" s="112">
        <v>0</v>
      </c>
      <c r="AL342" s="112">
        <v>0</v>
      </c>
      <c r="AM342" s="112">
        <v>1</v>
      </c>
      <c r="AN342" s="112">
        <v>1</v>
      </c>
      <c r="AO342" s="112">
        <v>0</v>
      </c>
      <c r="AP342" s="112">
        <v>0</v>
      </c>
      <c r="AQ342" s="112">
        <v>0</v>
      </c>
      <c r="AR342" s="112">
        <v>0</v>
      </c>
      <c r="AS342" s="113">
        <f>SUM(5_Signes_de_qualité!D342:AR342)</f>
        <v>9</v>
      </c>
      <c r="AT342" s="120">
        <f t="shared" si="7"/>
        <v>2.5</v>
      </c>
    </row>
    <row r="343" spans="1:46" ht="14.25">
      <c r="A343" s="112">
        <v>30278</v>
      </c>
      <c r="B343" s="112" t="s">
        <v>505</v>
      </c>
      <c r="C343" s="112" t="s">
        <v>481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1</v>
      </c>
      <c r="K343" s="112">
        <v>0</v>
      </c>
      <c r="L343" s="112">
        <v>0</v>
      </c>
      <c r="M343" s="112">
        <v>1</v>
      </c>
      <c r="N343" s="112">
        <v>0</v>
      </c>
      <c r="O343" s="112">
        <v>0</v>
      </c>
      <c r="P343" s="112">
        <v>0</v>
      </c>
      <c r="Q343" s="112">
        <v>0</v>
      </c>
      <c r="R343" s="112">
        <v>1</v>
      </c>
      <c r="S343" s="112">
        <v>0</v>
      </c>
      <c r="T343" s="112">
        <v>0</v>
      </c>
      <c r="U343" s="112">
        <v>0</v>
      </c>
      <c r="V343" s="112">
        <v>0</v>
      </c>
      <c r="W343" s="112">
        <v>0</v>
      </c>
      <c r="X343" s="112">
        <v>1</v>
      </c>
      <c r="Y343" s="112">
        <v>1</v>
      </c>
      <c r="Z343" s="112">
        <v>0</v>
      </c>
      <c r="AA343" s="112">
        <v>0</v>
      </c>
      <c r="AB343" s="112">
        <v>0</v>
      </c>
      <c r="AC343" s="112">
        <v>0</v>
      </c>
      <c r="AD343" s="112">
        <v>0</v>
      </c>
      <c r="AE343" s="112">
        <v>0</v>
      </c>
      <c r="AF343" s="112">
        <v>0</v>
      </c>
      <c r="AG343" s="112">
        <v>1</v>
      </c>
      <c r="AH343" s="112">
        <v>0</v>
      </c>
      <c r="AI343" s="112">
        <v>0</v>
      </c>
      <c r="AJ343" s="112">
        <v>0</v>
      </c>
      <c r="AK343" s="112">
        <v>0</v>
      </c>
      <c r="AL343" s="112">
        <v>1</v>
      </c>
      <c r="AM343" s="112">
        <v>1</v>
      </c>
      <c r="AN343" s="112">
        <v>1</v>
      </c>
      <c r="AO343" s="112">
        <v>0</v>
      </c>
      <c r="AP343" s="112">
        <v>0</v>
      </c>
      <c r="AQ343" s="112">
        <v>0</v>
      </c>
      <c r="AR343" s="112">
        <v>0</v>
      </c>
      <c r="AS343" s="113">
        <f>SUM(5_Signes_de_qualité!D343:AR343)</f>
        <v>9</v>
      </c>
      <c r="AT343" s="120">
        <f t="shared" si="7"/>
        <v>2.5</v>
      </c>
    </row>
    <row r="344" spans="1:46" ht="14.25">
      <c r="A344" s="112">
        <v>30288</v>
      </c>
      <c r="B344" s="112" t="s">
        <v>506</v>
      </c>
      <c r="C344" s="112" t="s">
        <v>481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1</v>
      </c>
      <c r="M344" s="112">
        <v>1</v>
      </c>
      <c r="N344" s="112">
        <v>0</v>
      </c>
      <c r="O344" s="112">
        <v>0</v>
      </c>
      <c r="P344" s="112">
        <v>0</v>
      </c>
      <c r="Q344" s="112">
        <v>0</v>
      </c>
      <c r="R344" s="112">
        <v>1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1</v>
      </c>
      <c r="Y344" s="112">
        <v>1</v>
      </c>
      <c r="Z344" s="112">
        <v>1</v>
      </c>
      <c r="AA344" s="112">
        <v>0</v>
      </c>
      <c r="AB344" s="112">
        <v>0</v>
      </c>
      <c r="AC344" s="112">
        <v>0</v>
      </c>
      <c r="AD344" s="112">
        <v>0</v>
      </c>
      <c r="AE344" s="112">
        <v>0</v>
      </c>
      <c r="AF344" s="112">
        <v>0</v>
      </c>
      <c r="AG344" s="112">
        <v>1</v>
      </c>
      <c r="AH344" s="112">
        <v>0</v>
      </c>
      <c r="AI344" s="112">
        <v>0</v>
      </c>
      <c r="AJ344" s="112">
        <v>0</v>
      </c>
      <c r="AK344" s="112">
        <v>0</v>
      </c>
      <c r="AL344" s="112">
        <v>0</v>
      </c>
      <c r="AM344" s="112">
        <v>1</v>
      </c>
      <c r="AN344" s="112">
        <v>1</v>
      </c>
      <c r="AO344" s="112">
        <v>0</v>
      </c>
      <c r="AP344" s="112">
        <v>0</v>
      </c>
      <c r="AQ344" s="112">
        <v>0</v>
      </c>
      <c r="AR344" s="112">
        <v>0</v>
      </c>
      <c r="AS344" s="113">
        <f>SUM(5_Signes_de_qualité!D344:AR344)</f>
        <v>9</v>
      </c>
      <c r="AT344" s="120">
        <f t="shared" si="7"/>
        <v>2.5</v>
      </c>
    </row>
    <row r="345" spans="1:46" ht="14.25">
      <c r="A345" s="112">
        <v>30290</v>
      </c>
      <c r="B345" s="112" t="s">
        <v>507</v>
      </c>
      <c r="C345" s="112" t="s">
        <v>481</v>
      </c>
      <c r="D345" s="112">
        <v>0</v>
      </c>
      <c r="E345" s="112">
        <v>1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1</v>
      </c>
      <c r="M345" s="112">
        <v>1</v>
      </c>
      <c r="N345" s="112">
        <v>0</v>
      </c>
      <c r="O345" s="112">
        <v>0</v>
      </c>
      <c r="P345" s="112">
        <v>0</v>
      </c>
      <c r="Q345" s="112">
        <v>0</v>
      </c>
      <c r="R345" s="112">
        <v>1</v>
      </c>
      <c r="S345" s="112">
        <v>0</v>
      </c>
      <c r="T345" s="112">
        <v>0</v>
      </c>
      <c r="U345" s="112">
        <v>0</v>
      </c>
      <c r="V345" s="112">
        <v>0</v>
      </c>
      <c r="W345" s="112">
        <v>0</v>
      </c>
      <c r="X345" s="112">
        <v>1</v>
      </c>
      <c r="Y345" s="112">
        <v>1</v>
      </c>
      <c r="Z345" s="112">
        <v>0</v>
      </c>
      <c r="AA345" s="112">
        <v>0</v>
      </c>
      <c r="AB345" s="112">
        <v>0</v>
      </c>
      <c r="AC345" s="112">
        <v>0</v>
      </c>
      <c r="AD345" s="112">
        <v>0</v>
      </c>
      <c r="AE345" s="112">
        <v>0</v>
      </c>
      <c r="AF345" s="112">
        <v>0</v>
      </c>
      <c r="AG345" s="112">
        <v>1</v>
      </c>
      <c r="AH345" s="112">
        <v>0</v>
      </c>
      <c r="AI345" s="112">
        <v>0</v>
      </c>
      <c r="AJ345" s="112">
        <v>0</v>
      </c>
      <c r="AK345" s="112">
        <v>0</v>
      </c>
      <c r="AL345" s="112">
        <v>0</v>
      </c>
      <c r="AM345" s="112">
        <v>1</v>
      </c>
      <c r="AN345" s="112">
        <v>1</v>
      </c>
      <c r="AO345" s="112">
        <v>0</v>
      </c>
      <c r="AP345" s="112">
        <v>0</v>
      </c>
      <c r="AQ345" s="112">
        <v>0</v>
      </c>
      <c r="AR345" s="112">
        <v>0</v>
      </c>
      <c r="AS345" s="113">
        <f>SUM(5_Signes_de_qualité!D345:AR345)</f>
        <v>9</v>
      </c>
      <c r="AT345" s="120">
        <f t="shared" si="7"/>
        <v>2.5</v>
      </c>
    </row>
    <row r="346" spans="1:46" ht="14.25">
      <c r="A346" s="112">
        <v>30302</v>
      </c>
      <c r="B346" s="112" t="s">
        <v>508</v>
      </c>
      <c r="C346" s="112" t="s">
        <v>481</v>
      </c>
      <c r="D346" s="112">
        <v>0</v>
      </c>
      <c r="E346" s="112">
        <v>1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1</v>
      </c>
      <c r="N346" s="112">
        <v>0</v>
      </c>
      <c r="O346" s="112">
        <v>0</v>
      </c>
      <c r="P346" s="112">
        <v>0</v>
      </c>
      <c r="Q346" s="112">
        <v>0</v>
      </c>
      <c r="R346" s="112">
        <v>1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1</v>
      </c>
      <c r="Y346" s="112">
        <v>1</v>
      </c>
      <c r="Z346" s="112">
        <v>1</v>
      </c>
      <c r="AA346" s="112">
        <v>0</v>
      </c>
      <c r="AB346" s="112">
        <v>1</v>
      </c>
      <c r="AC346" s="112">
        <v>0</v>
      </c>
      <c r="AD346" s="112">
        <v>0</v>
      </c>
      <c r="AE346" s="112">
        <v>0</v>
      </c>
      <c r="AF346" s="112">
        <v>0</v>
      </c>
      <c r="AG346" s="112">
        <v>1</v>
      </c>
      <c r="AH346" s="112">
        <v>0</v>
      </c>
      <c r="AI346" s="112">
        <v>0</v>
      </c>
      <c r="AJ346" s="112">
        <v>0</v>
      </c>
      <c r="AK346" s="112">
        <v>0</v>
      </c>
      <c r="AL346" s="112">
        <v>0</v>
      </c>
      <c r="AM346" s="112">
        <v>1</v>
      </c>
      <c r="AN346" s="112">
        <v>1</v>
      </c>
      <c r="AO346" s="112">
        <v>0</v>
      </c>
      <c r="AP346" s="112">
        <v>0</v>
      </c>
      <c r="AQ346" s="112">
        <v>0</v>
      </c>
      <c r="AR346" s="112">
        <v>0</v>
      </c>
      <c r="AS346" s="113">
        <f>SUM(5_Signes_de_qualité!D346:AR346)</f>
        <v>10</v>
      </c>
      <c r="AT346" s="123">
        <f t="shared" si="7"/>
        <v>3</v>
      </c>
    </row>
    <row r="347" spans="1:46" ht="14.25">
      <c r="A347" s="112">
        <v>30312</v>
      </c>
      <c r="B347" s="112" t="s">
        <v>509</v>
      </c>
      <c r="C347" s="112" t="s">
        <v>481</v>
      </c>
      <c r="D347" s="112">
        <v>0</v>
      </c>
      <c r="E347" s="112">
        <v>1</v>
      </c>
      <c r="F347" s="112">
        <v>0</v>
      </c>
      <c r="G347" s="112">
        <v>0</v>
      </c>
      <c r="H347" s="112">
        <v>0</v>
      </c>
      <c r="I347" s="112">
        <v>0</v>
      </c>
      <c r="J347" s="112">
        <v>1</v>
      </c>
      <c r="K347" s="112">
        <v>0</v>
      </c>
      <c r="L347" s="112">
        <v>0</v>
      </c>
      <c r="M347" s="112">
        <v>1</v>
      </c>
      <c r="N347" s="112">
        <v>0</v>
      </c>
      <c r="O347" s="112">
        <v>0</v>
      </c>
      <c r="P347" s="112">
        <v>0</v>
      </c>
      <c r="Q347" s="112">
        <v>0</v>
      </c>
      <c r="R347" s="112">
        <v>1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1</v>
      </c>
      <c r="Y347" s="112">
        <v>1</v>
      </c>
      <c r="Z347" s="112">
        <v>1</v>
      </c>
      <c r="AA347" s="112">
        <v>0</v>
      </c>
      <c r="AB347" s="112">
        <v>0</v>
      </c>
      <c r="AC347" s="112">
        <v>0</v>
      </c>
      <c r="AD347" s="112">
        <v>0</v>
      </c>
      <c r="AE347" s="112">
        <v>0</v>
      </c>
      <c r="AF347" s="112">
        <v>0</v>
      </c>
      <c r="AG347" s="112">
        <v>1</v>
      </c>
      <c r="AH347" s="112">
        <v>0</v>
      </c>
      <c r="AI347" s="112">
        <v>0</v>
      </c>
      <c r="AJ347" s="112">
        <v>0</v>
      </c>
      <c r="AK347" s="112">
        <v>0</v>
      </c>
      <c r="AL347" s="112">
        <v>0</v>
      </c>
      <c r="AM347" s="112">
        <v>1</v>
      </c>
      <c r="AN347" s="112">
        <v>1</v>
      </c>
      <c r="AO347" s="112">
        <v>0</v>
      </c>
      <c r="AP347" s="112">
        <v>0</v>
      </c>
      <c r="AQ347" s="112">
        <v>0</v>
      </c>
      <c r="AR347" s="112">
        <v>0</v>
      </c>
      <c r="AS347" s="113">
        <f>SUM(5_Signes_de_qualité!D347:AR347)</f>
        <v>10</v>
      </c>
      <c r="AT347" s="123">
        <f t="shared" si="7"/>
        <v>3</v>
      </c>
    </row>
    <row r="348" spans="1:46" ht="14.25">
      <c r="A348" s="112">
        <v>30315</v>
      </c>
      <c r="B348" s="112" t="s">
        <v>510</v>
      </c>
      <c r="C348" s="112" t="s">
        <v>481</v>
      </c>
      <c r="D348" s="112">
        <v>0</v>
      </c>
      <c r="E348" s="112">
        <v>0</v>
      </c>
      <c r="F348" s="112">
        <v>0</v>
      </c>
      <c r="G348" s="112">
        <v>0</v>
      </c>
      <c r="H348" s="112">
        <v>1</v>
      </c>
      <c r="I348" s="112">
        <v>1</v>
      </c>
      <c r="J348" s="112">
        <v>0</v>
      </c>
      <c r="K348" s="112">
        <v>0</v>
      </c>
      <c r="L348" s="112">
        <v>0</v>
      </c>
      <c r="M348" s="112">
        <v>1</v>
      </c>
      <c r="N348" s="112">
        <v>0</v>
      </c>
      <c r="O348" s="112">
        <v>0</v>
      </c>
      <c r="P348" s="112">
        <v>0</v>
      </c>
      <c r="Q348" s="112">
        <v>0</v>
      </c>
      <c r="R348" s="112">
        <v>1</v>
      </c>
      <c r="S348" s="112">
        <v>0</v>
      </c>
      <c r="T348" s="112">
        <v>0</v>
      </c>
      <c r="U348" s="112">
        <v>0</v>
      </c>
      <c r="V348" s="112">
        <v>0</v>
      </c>
      <c r="W348" s="112">
        <v>0</v>
      </c>
      <c r="X348" s="112">
        <v>1</v>
      </c>
      <c r="Y348" s="112">
        <v>1</v>
      </c>
      <c r="Z348" s="112">
        <v>1</v>
      </c>
      <c r="AA348" s="112">
        <v>0</v>
      </c>
      <c r="AB348" s="112">
        <v>0</v>
      </c>
      <c r="AC348" s="112">
        <v>0</v>
      </c>
      <c r="AD348" s="112">
        <v>1</v>
      </c>
      <c r="AE348" s="112">
        <v>0</v>
      </c>
      <c r="AF348" s="112">
        <v>0</v>
      </c>
      <c r="AG348" s="112">
        <v>1</v>
      </c>
      <c r="AH348" s="112">
        <v>0</v>
      </c>
      <c r="AI348" s="112">
        <v>0</v>
      </c>
      <c r="AJ348" s="112">
        <v>0</v>
      </c>
      <c r="AK348" s="112">
        <v>0</v>
      </c>
      <c r="AL348" s="112">
        <v>0</v>
      </c>
      <c r="AM348" s="112">
        <v>1</v>
      </c>
      <c r="AN348" s="112">
        <v>1</v>
      </c>
      <c r="AO348" s="112">
        <v>0</v>
      </c>
      <c r="AP348" s="112">
        <v>0</v>
      </c>
      <c r="AQ348" s="112">
        <v>0</v>
      </c>
      <c r="AR348" s="112">
        <v>0</v>
      </c>
      <c r="AS348" s="113">
        <f>SUM(5_Signes_de_qualité!D348:AR348)</f>
        <v>11</v>
      </c>
      <c r="AT348" s="120">
        <f t="shared" si="7"/>
        <v>3.5</v>
      </c>
    </row>
    <row r="349" spans="1:46" ht="14.25">
      <c r="A349" s="112">
        <v>30317</v>
      </c>
      <c r="B349" s="112" t="s">
        <v>511</v>
      </c>
      <c r="C349" s="112" t="s">
        <v>481</v>
      </c>
      <c r="D349" s="112">
        <v>0</v>
      </c>
      <c r="E349" s="112">
        <v>0</v>
      </c>
      <c r="F349" s="112">
        <v>0</v>
      </c>
      <c r="G349" s="112">
        <v>0</v>
      </c>
      <c r="H349" s="112">
        <v>1</v>
      </c>
      <c r="I349" s="112">
        <v>1</v>
      </c>
      <c r="J349" s="112">
        <v>0</v>
      </c>
      <c r="K349" s="112">
        <v>1</v>
      </c>
      <c r="L349" s="112">
        <v>0</v>
      </c>
      <c r="M349" s="112">
        <v>1</v>
      </c>
      <c r="N349" s="112">
        <v>0</v>
      </c>
      <c r="O349" s="112">
        <v>0</v>
      </c>
      <c r="P349" s="112">
        <v>0</v>
      </c>
      <c r="Q349" s="112">
        <v>0</v>
      </c>
      <c r="R349" s="112">
        <v>1</v>
      </c>
      <c r="S349" s="112">
        <v>0</v>
      </c>
      <c r="T349" s="112">
        <v>0</v>
      </c>
      <c r="U349" s="112">
        <v>0</v>
      </c>
      <c r="V349" s="112">
        <v>0</v>
      </c>
      <c r="W349" s="112">
        <v>1</v>
      </c>
      <c r="X349" s="112">
        <v>1</v>
      </c>
      <c r="Y349" s="112">
        <v>0</v>
      </c>
      <c r="Z349" s="112">
        <v>0</v>
      </c>
      <c r="AA349" s="112">
        <v>0</v>
      </c>
      <c r="AB349" s="112">
        <v>0</v>
      </c>
      <c r="AC349" s="112">
        <v>0</v>
      </c>
      <c r="AD349" s="112">
        <v>0</v>
      </c>
      <c r="AE349" s="112">
        <v>0</v>
      </c>
      <c r="AF349" s="112">
        <v>0</v>
      </c>
      <c r="AG349" s="112">
        <v>1</v>
      </c>
      <c r="AH349" s="112">
        <v>0</v>
      </c>
      <c r="AI349" s="112">
        <v>0</v>
      </c>
      <c r="AJ349" s="112">
        <v>0</v>
      </c>
      <c r="AK349" s="112">
        <v>0</v>
      </c>
      <c r="AL349" s="112">
        <v>0</v>
      </c>
      <c r="AM349" s="112">
        <v>1</v>
      </c>
      <c r="AN349" s="112">
        <v>1</v>
      </c>
      <c r="AO349" s="112">
        <v>0</v>
      </c>
      <c r="AP349" s="112">
        <v>0</v>
      </c>
      <c r="AQ349" s="112">
        <v>0</v>
      </c>
      <c r="AR349" s="112">
        <v>0</v>
      </c>
      <c r="AS349" s="113">
        <f>SUM(5_Signes_de_qualité!D349:AR349)</f>
        <v>10</v>
      </c>
      <c r="AT349" s="123">
        <f t="shared" si="7"/>
        <v>3</v>
      </c>
    </row>
    <row r="350" spans="1:46" ht="14.25">
      <c r="A350" s="112">
        <v>30326</v>
      </c>
      <c r="B350" s="112" t="s">
        <v>512</v>
      </c>
      <c r="C350" s="112" t="s">
        <v>481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1</v>
      </c>
      <c r="K350" s="112">
        <v>0</v>
      </c>
      <c r="L350" s="112">
        <v>0</v>
      </c>
      <c r="M350" s="112">
        <v>1</v>
      </c>
      <c r="N350" s="112">
        <v>0</v>
      </c>
      <c r="O350" s="112">
        <v>0</v>
      </c>
      <c r="P350" s="112">
        <v>0</v>
      </c>
      <c r="Q350" s="112">
        <v>0</v>
      </c>
      <c r="R350" s="112">
        <v>1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1</v>
      </c>
      <c r="Y350" s="112">
        <v>1</v>
      </c>
      <c r="Z350" s="112">
        <v>0</v>
      </c>
      <c r="AA350" s="112">
        <v>0</v>
      </c>
      <c r="AB350" s="112">
        <v>0</v>
      </c>
      <c r="AC350" s="112">
        <v>0</v>
      </c>
      <c r="AD350" s="112">
        <v>0</v>
      </c>
      <c r="AE350" s="112">
        <v>0</v>
      </c>
      <c r="AF350" s="112">
        <v>0</v>
      </c>
      <c r="AG350" s="112">
        <v>1</v>
      </c>
      <c r="AH350" s="112">
        <v>0</v>
      </c>
      <c r="AI350" s="112">
        <v>0</v>
      </c>
      <c r="AJ350" s="112">
        <v>0</v>
      </c>
      <c r="AK350" s="112">
        <v>0</v>
      </c>
      <c r="AL350" s="112">
        <v>0</v>
      </c>
      <c r="AM350" s="112">
        <v>1</v>
      </c>
      <c r="AN350" s="112">
        <v>1</v>
      </c>
      <c r="AO350" s="112">
        <v>0</v>
      </c>
      <c r="AP350" s="112">
        <v>0</v>
      </c>
      <c r="AQ350" s="112">
        <v>0</v>
      </c>
      <c r="AR350" s="112">
        <v>1</v>
      </c>
      <c r="AS350" s="113">
        <f>SUM(5_Signes_de_qualité!D350:AR350)</f>
        <v>9</v>
      </c>
      <c r="AT350" s="120">
        <f t="shared" si="7"/>
        <v>2.5</v>
      </c>
    </row>
    <row r="351" spans="1:46" ht="14.25">
      <c r="A351" s="112">
        <v>30328</v>
      </c>
      <c r="B351" s="112" t="s">
        <v>513</v>
      </c>
      <c r="C351" s="112" t="s">
        <v>481</v>
      </c>
      <c r="D351" s="112">
        <v>0</v>
      </c>
      <c r="E351" s="112">
        <v>0</v>
      </c>
      <c r="F351" s="112">
        <v>0</v>
      </c>
      <c r="G351" s="112">
        <v>0</v>
      </c>
      <c r="H351" s="112">
        <v>1</v>
      </c>
      <c r="I351" s="112">
        <v>1</v>
      </c>
      <c r="J351" s="112">
        <v>0</v>
      </c>
      <c r="K351" s="112">
        <v>1</v>
      </c>
      <c r="L351" s="112">
        <v>0</v>
      </c>
      <c r="M351" s="112">
        <v>1</v>
      </c>
      <c r="N351" s="112">
        <v>0</v>
      </c>
      <c r="O351" s="112">
        <v>0</v>
      </c>
      <c r="P351" s="112">
        <v>0</v>
      </c>
      <c r="Q351" s="112">
        <v>0</v>
      </c>
      <c r="R351" s="112">
        <v>1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1</v>
      </c>
      <c r="Y351" s="112">
        <v>1</v>
      </c>
      <c r="Z351" s="112">
        <v>0</v>
      </c>
      <c r="AA351" s="112">
        <v>0</v>
      </c>
      <c r="AB351" s="112">
        <v>0</v>
      </c>
      <c r="AC351" s="112">
        <v>0</v>
      </c>
      <c r="AD351" s="112">
        <v>0</v>
      </c>
      <c r="AE351" s="112">
        <v>0</v>
      </c>
      <c r="AF351" s="112">
        <v>0</v>
      </c>
      <c r="AG351" s="112">
        <v>1</v>
      </c>
      <c r="AH351" s="112">
        <v>0</v>
      </c>
      <c r="AI351" s="112">
        <v>0</v>
      </c>
      <c r="AJ351" s="112">
        <v>0</v>
      </c>
      <c r="AK351" s="112">
        <v>0</v>
      </c>
      <c r="AL351" s="112">
        <v>0</v>
      </c>
      <c r="AM351" s="112">
        <v>1</v>
      </c>
      <c r="AN351" s="112">
        <v>1</v>
      </c>
      <c r="AO351" s="112">
        <v>0</v>
      </c>
      <c r="AP351" s="112">
        <v>0</v>
      </c>
      <c r="AQ351" s="112">
        <v>0</v>
      </c>
      <c r="AR351" s="112">
        <v>0</v>
      </c>
      <c r="AS351" s="113">
        <f>SUM(5_Signes_de_qualité!D351:AR351)</f>
        <v>10</v>
      </c>
      <c r="AT351" s="123">
        <f t="shared" si="7"/>
        <v>3</v>
      </c>
    </row>
    <row r="352" spans="1:46" ht="14.25">
      <c r="A352" s="112">
        <v>30336</v>
      </c>
      <c r="B352" s="112" t="s">
        <v>514</v>
      </c>
      <c r="C352" s="112" t="s">
        <v>481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1</v>
      </c>
      <c r="L352" s="112">
        <v>0</v>
      </c>
      <c r="M352" s="112">
        <v>1</v>
      </c>
      <c r="N352" s="112">
        <v>0</v>
      </c>
      <c r="O352" s="112">
        <v>0</v>
      </c>
      <c r="P352" s="112">
        <v>0</v>
      </c>
      <c r="Q352" s="112">
        <v>0</v>
      </c>
      <c r="R352" s="112">
        <v>1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1</v>
      </c>
      <c r="Y352" s="112">
        <v>0</v>
      </c>
      <c r="Z352" s="112">
        <v>0</v>
      </c>
      <c r="AA352" s="112">
        <v>0</v>
      </c>
      <c r="AB352" s="112">
        <v>0</v>
      </c>
      <c r="AC352" s="112">
        <v>0</v>
      </c>
      <c r="AD352" s="112">
        <v>0</v>
      </c>
      <c r="AE352" s="112">
        <v>0</v>
      </c>
      <c r="AF352" s="112">
        <v>0</v>
      </c>
      <c r="AG352" s="112">
        <v>1</v>
      </c>
      <c r="AH352" s="112">
        <v>0</v>
      </c>
      <c r="AI352" s="112">
        <v>0</v>
      </c>
      <c r="AJ352" s="112">
        <v>0</v>
      </c>
      <c r="AK352" s="112">
        <v>0</v>
      </c>
      <c r="AL352" s="112">
        <v>0</v>
      </c>
      <c r="AM352" s="112">
        <v>1</v>
      </c>
      <c r="AN352" s="112">
        <v>1</v>
      </c>
      <c r="AO352" s="112">
        <v>0</v>
      </c>
      <c r="AP352" s="112">
        <v>0</v>
      </c>
      <c r="AQ352" s="112">
        <v>0</v>
      </c>
      <c r="AR352" s="112">
        <v>0</v>
      </c>
      <c r="AS352" s="113">
        <f>SUM(5_Signes_de_qualité!D352:AR352)</f>
        <v>7</v>
      </c>
      <c r="AT352" s="120">
        <f t="shared" si="7"/>
        <v>1.5</v>
      </c>
    </row>
    <row r="353" spans="1:46" ht="14.25">
      <c r="A353" s="112">
        <v>30342</v>
      </c>
      <c r="B353" s="112" t="s">
        <v>515</v>
      </c>
      <c r="C353" s="112" t="s">
        <v>481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1</v>
      </c>
      <c r="M353" s="112">
        <v>1</v>
      </c>
      <c r="N353" s="112">
        <v>0</v>
      </c>
      <c r="O353" s="112">
        <v>0</v>
      </c>
      <c r="P353" s="112">
        <v>0</v>
      </c>
      <c r="Q353" s="112">
        <v>0</v>
      </c>
      <c r="R353" s="112">
        <v>1</v>
      </c>
      <c r="S353" s="112">
        <v>0</v>
      </c>
      <c r="T353" s="112">
        <v>0</v>
      </c>
      <c r="U353" s="112">
        <v>0</v>
      </c>
      <c r="V353" s="112">
        <v>0</v>
      </c>
      <c r="W353" s="112">
        <v>0</v>
      </c>
      <c r="X353" s="112">
        <v>1</v>
      </c>
      <c r="Y353" s="112">
        <v>1</v>
      </c>
      <c r="Z353" s="112">
        <v>1</v>
      </c>
      <c r="AA353" s="112">
        <v>0</v>
      </c>
      <c r="AB353" s="112">
        <v>0</v>
      </c>
      <c r="AC353" s="112">
        <v>0</v>
      </c>
      <c r="AD353" s="112">
        <v>0</v>
      </c>
      <c r="AE353" s="112">
        <v>0</v>
      </c>
      <c r="AF353" s="112">
        <v>0</v>
      </c>
      <c r="AG353" s="112">
        <v>1</v>
      </c>
      <c r="AH353" s="112">
        <v>0</v>
      </c>
      <c r="AI353" s="112">
        <v>0</v>
      </c>
      <c r="AJ353" s="112">
        <v>0</v>
      </c>
      <c r="AK353" s="112">
        <v>0</v>
      </c>
      <c r="AL353" s="112">
        <v>0</v>
      </c>
      <c r="AM353" s="112">
        <v>1</v>
      </c>
      <c r="AN353" s="112">
        <v>1</v>
      </c>
      <c r="AO353" s="112">
        <v>0</v>
      </c>
      <c r="AP353" s="112">
        <v>0</v>
      </c>
      <c r="AQ353" s="112">
        <v>0</v>
      </c>
      <c r="AR353" s="112">
        <v>0</v>
      </c>
      <c r="AS353" s="113">
        <f>SUM(5_Signes_de_qualité!D353:AR353)</f>
        <v>9</v>
      </c>
      <c r="AT353" s="120">
        <f t="shared" si="7"/>
        <v>2.5</v>
      </c>
    </row>
    <row r="354" spans="1:46" ht="14.25">
      <c r="A354" s="112">
        <v>30351</v>
      </c>
      <c r="B354" s="112" t="s">
        <v>516</v>
      </c>
      <c r="C354" s="112" t="s">
        <v>481</v>
      </c>
      <c r="D354" s="112">
        <v>0</v>
      </c>
      <c r="E354" s="112">
        <v>1</v>
      </c>
      <c r="F354" s="112">
        <v>0</v>
      </c>
      <c r="G354" s="112">
        <v>0</v>
      </c>
      <c r="H354" s="112">
        <v>0</v>
      </c>
      <c r="I354" s="112">
        <v>0</v>
      </c>
      <c r="J354" s="112">
        <v>1</v>
      </c>
      <c r="K354" s="112">
        <v>0</v>
      </c>
      <c r="L354" s="112">
        <v>0</v>
      </c>
      <c r="M354" s="112">
        <v>1</v>
      </c>
      <c r="N354" s="112">
        <v>0</v>
      </c>
      <c r="O354" s="112">
        <v>0</v>
      </c>
      <c r="P354" s="112">
        <v>0</v>
      </c>
      <c r="Q354" s="112">
        <v>0</v>
      </c>
      <c r="R354" s="112">
        <v>1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1</v>
      </c>
      <c r="Y354" s="112">
        <v>1</v>
      </c>
      <c r="Z354" s="112">
        <v>0</v>
      </c>
      <c r="AA354" s="112">
        <v>0</v>
      </c>
      <c r="AB354" s="112">
        <v>0</v>
      </c>
      <c r="AC354" s="112">
        <v>0</v>
      </c>
      <c r="AD354" s="112">
        <v>0</v>
      </c>
      <c r="AE354" s="112">
        <v>0</v>
      </c>
      <c r="AF354" s="112">
        <v>0</v>
      </c>
      <c r="AG354" s="112">
        <v>1</v>
      </c>
      <c r="AH354" s="112">
        <v>0</v>
      </c>
      <c r="AI354" s="112">
        <v>0</v>
      </c>
      <c r="AJ354" s="112">
        <v>0</v>
      </c>
      <c r="AK354" s="112">
        <v>0</v>
      </c>
      <c r="AL354" s="112">
        <v>0</v>
      </c>
      <c r="AM354" s="112">
        <v>1</v>
      </c>
      <c r="AN354" s="112">
        <v>1</v>
      </c>
      <c r="AO354" s="112">
        <v>0</v>
      </c>
      <c r="AP354" s="112">
        <v>0</v>
      </c>
      <c r="AQ354" s="112">
        <v>0</v>
      </c>
      <c r="AR354" s="112">
        <v>0</v>
      </c>
      <c r="AS354" s="113">
        <f>SUM(5_Signes_de_qualité!D354:AR354)</f>
        <v>9</v>
      </c>
      <c r="AT354" s="120">
        <f t="shared" si="7"/>
        <v>2.5</v>
      </c>
    </row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="86" zoomScaleNormal="86" workbookViewId="0" topLeftCell="A1">
      <selection activeCell="B11" sqref="B11"/>
    </sheetView>
  </sheetViews>
  <sheetFormatPr defaultColWidth="11.00390625" defaultRowHeight="12.75" customHeight="1"/>
  <cols>
    <col min="1" max="1" width="40.75390625" style="31" customWidth="1"/>
    <col min="2" max="2" width="16.875" style="31" customWidth="1"/>
    <col min="3" max="3" width="22.875" style="0" customWidth="1"/>
    <col min="4" max="4" width="22.875" style="31" customWidth="1"/>
    <col min="5" max="5" width="18.25390625" style="31" customWidth="1"/>
    <col min="6" max="16384" width="10.625" style="31" customWidth="1"/>
  </cols>
  <sheetData>
    <row r="1" ht="24" customHeight="1"/>
    <row r="2" spans="1:3" ht="45" customHeight="1">
      <c r="A2" s="5" t="s">
        <v>12</v>
      </c>
      <c r="B2" s="5" t="s">
        <v>14</v>
      </c>
      <c r="C2" s="5" t="s">
        <v>517</v>
      </c>
    </row>
    <row r="3" spans="1:3" ht="24" customHeight="1">
      <c r="A3" s="128">
        <f>Enquête_terrain!M5</f>
        <v>0</v>
      </c>
      <c r="B3" s="128">
        <f>Enquête_terrain!O5</f>
        <v>0</v>
      </c>
      <c r="C3" s="129" t="e">
        <f>B3/A3</f>
        <v>#DIV/0!</v>
      </c>
    </row>
    <row r="4" ht="12.75" customHeight="1"/>
    <row r="5" spans="1:2" ht="12.75" customHeight="1">
      <c r="A5" s="90" t="s">
        <v>518</v>
      </c>
      <c r="B5" s="90" t="s">
        <v>77</v>
      </c>
    </row>
    <row r="6" spans="1:2" ht="24" customHeight="1">
      <c r="A6" s="130" t="s">
        <v>519</v>
      </c>
      <c r="B6" s="130">
        <v>1</v>
      </c>
    </row>
    <row r="7" spans="1:4" ht="24" customHeight="1">
      <c r="A7" s="130" t="s">
        <v>520</v>
      </c>
      <c r="B7" s="130">
        <v>2</v>
      </c>
      <c r="D7"/>
    </row>
    <row r="8" spans="1:4" ht="24" customHeight="1">
      <c r="A8" s="130" t="s">
        <v>521</v>
      </c>
      <c r="B8" s="131">
        <v>3</v>
      </c>
      <c r="D8"/>
    </row>
    <row r="9" spans="1:4" ht="24" customHeight="1">
      <c r="A9" s="130" t="s">
        <v>522</v>
      </c>
      <c r="B9" s="130">
        <v>4</v>
      </c>
      <c r="D9"/>
    </row>
    <row r="10" spans="1:4" ht="24" customHeight="1">
      <c r="A10"/>
      <c r="D10"/>
    </row>
    <row r="11" spans="1:4" ht="24" customHeight="1">
      <c r="A11" s="90" t="s">
        <v>523</v>
      </c>
      <c r="B11" s="6"/>
      <c r="D11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5902777777777778" bottom="0.5902777777777778" header="0.5118055555555555" footer="0.39375"/>
  <pageSetup horizontalDpi="300" verticalDpi="300" orientation="landscape" pageOrder="overThenDown" paperSize="9" scale="70"/>
  <headerFooter alignWithMargins="0">
    <oddFooter>&amp;L&amp;D&amp;CPage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54"/>
  <sheetViews>
    <sheetView zoomScale="86" zoomScaleNormal="86" workbookViewId="0" topLeftCell="A1">
      <selection activeCell="A1" sqref="A1"/>
    </sheetView>
  </sheetViews>
  <sheetFormatPr defaultColWidth="11.00390625" defaultRowHeight="14.25"/>
  <cols>
    <col min="1" max="1" width="12.75390625" style="0" customWidth="1"/>
    <col min="2" max="2" width="31.75390625" style="0" customWidth="1"/>
    <col min="3" max="3" width="26.125" style="0" customWidth="1"/>
    <col min="4" max="5" width="10.50390625" style="0" customWidth="1"/>
    <col min="6" max="6" width="19.75390625" style="0" customWidth="1"/>
    <col min="7" max="7" width="33.125" style="0" customWidth="1"/>
    <col min="8" max="16384" width="10.50390625" style="0" customWidth="1"/>
  </cols>
  <sheetData>
    <row r="1" spans="1:7" s="133" customFormat="1" ht="15.75">
      <c r="A1" s="110" t="s">
        <v>116</v>
      </c>
      <c r="B1" s="110" t="s">
        <v>117</v>
      </c>
      <c r="C1" s="132" t="s">
        <v>524</v>
      </c>
      <c r="D1" s="132" t="s">
        <v>77</v>
      </c>
      <c r="F1" s="115" t="s">
        <v>161</v>
      </c>
      <c r="G1" s="116"/>
    </row>
    <row r="2" spans="1:7" ht="18">
      <c r="A2" s="134">
        <v>30001</v>
      </c>
      <c r="B2" s="134" t="s">
        <v>525</v>
      </c>
      <c r="C2" s="135" t="s">
        <v>526</v>
      </c>
      <c r="D2" s="135">
        <v>3</v>
      </c>
      <c r="F2" s="114" t="s">
        <v>527</v>
      </c>
      <c r="G2" s="118"/>
    </row>
    <row r="3" spans="1:4" ht="15.75">
      <c r="A3" s="134">
        <v>30002</v>
      </c>
      <c r="B3" s="134" t="s">
        <v>528</v>
      </c>
      <c r="C3" s="135" t="s">
        <v>529</v>
      </c>
      <c r="D3" s="135">
        <v>2</v>
      </c>
    </row>
    <row r="4" spans="1:4" ht="15.75">
      <c r="A4" s="134">
        <v>30003</v>
      </c>
      <c r="B4" s="134" t="s">
        <v>530</v>
      </c>
      <c r="C4" s="135" t="s">
        <v>531</v>
      </c>
      <c r="D4" s="135">
        <v>4</v>
      </c>
    </row>
    <row r="5" spans="1:4" ht="15.75">
      <c r="A5" s="134">
        <v>30004</v>
      </c>
      <c r="B5" s="134" t="s">
        <v>532</v>
      </c>
      <c r="C5" s="135" t="s">
        <v>531</v>
      </c>
      <c r="D5" s="135">
        <v>4</v>
      </c>
    </row>
    <row r="6" spans="1:4" ht="15.75">
      <c r="A6" s="134">
        <v>30005</v>
      </c>
      <c r="B6" s="134" t="s">
        <v>533</v>
      </c>
      <c r="C6" s="135" t="s">
        <v>526</v>
      </c>
      <c r="D6" s="135">
        <v>3</v>
      </c>
    </row>
    <row r="7" spans="1:4" ht="15.75">
      <c r="A7" s="134">
        <v>30006</v>
      </c>
      <c r="B7" s="134" t="s">
        <v>534</v>
      </c>
      <c r="C7" s="135" t="s">
        <v>531</v>
      </c>
      <c r="D7" s="135">
        <v>4</v>
      </c>
    </row>
    <row r="8" spans="1:4" ht="15.75">
      <c r="A8" s="134">
        <v>30007</v>
      </c>
      <c r="B8" s="134" t="s">
        <v>535</v>
      </c>
      <c r="C8" s="135" t="s">
        <v>526</v>
      </c>
      <c r="D8" s="135">
        <v>3</v>
      </c>
    </row>
    <row r="9" spans="1:4" ht="15.75">
      <c r="A9" s="134">
        <v>30008</v>
      </c>
      <c r="B9" s="134" t="s">
        <v>536</v>
      </c>
      <c r="C9" s="135" t="s">
        <v>526</v>
      </c>
      <c r="D9" s="135">
        <v>3</v>
      </c>
    </row>
    <row r="10" spans="1:4" ht="15.75">
      <c r="A10" s="134">
        <v>30009</v>
      </c>
      <c r="B10" s="134" t="s">
        <v>537</v>
      </c>
      <c r="C10" s="135" t="s">
        <v>526</v>
      </c>
      <c r="D10" s="135">
        <v>3</v>
      </c>
    </row>
    <row r="11" spans="1:4" ht="15.75">
      <c r="A11" s="134">
        <v>30010</v>
      </c>
      <c r="B11" s="134" t="s">
        <v>538</v>
      </c>
      <c r="C11" s="135" t="s">
        <v>526</v>
      </c>
      <c r="D11" s="135">
        <v>3</v>
      </c>
    </row>
    <row r="12" spans="1:4" ht="15.75">
      <c r="A12" s="134">
        <v>30011</v>
      </c>
      <c r="B12" s="134" t="s">
        <v>539</v>
      </c>
      <c r="C12" s="135" t="s">
        <v>526</v>
      </c>
      <c r="D12" s="135">
        <v>3</v>
      </c>
    </row>
    <row r="13" spans="1:4" ht="15.75">
      <c r="A13" s="134">
        <v>30012</v>
      </c>
      <c r="B13" s="134" t="s">
        <v>540</v>
      </c>
      <c r="C13" s="135" t="s">
        <v>526</v>
      </c>
      <c r="D13" s="135">
        <v>3</v>
      </c>
    </row>
    <row r="14" spans="1:4" ht="15.75">
      <c r="A14" s="134">
        <v>30013</v>
      </c>
      <c r="B14" s="134" t="s">
        <v>541</v>
      </c>
      <c r="C14" s="135" t="s">
        <v>529</v>
      </c>
      <c r="D14" s="135">
        <v>2</v>
      </c>
    </row>
    <row r="15" spans="1:4" ht="15.75">
      <c r="A15" s="134">
        <v>30014</v>
      </c>
      <c r="B15" s="134" t="s">
        <v>542</v>
      </c>
      <c r="C15" s="135" t="s">
        <v>529</v>
      </c>
      <c r="D15" s="135">
        <v>2</v>
      </c>
    </row>
    <row r="16" spans="1:4" ht="15.75">
      <c r="A16" s="134">
        <v>30015</v>
      </c>
      <c r="B16" s="134" t="s">
        <v>543</v>
      </c>
      <c r="C16" s="135" t="s">
        <v>526</v>
      </c>
      <c r="D16" s="135">
        <v>3</v>
      </c>
    </row>
    <row r="17" spans="1:4" ht="15.75">
      <c r="A17" s="134">
        <v>30016</v>
      </c>
      <c r="B17" s="134" t="s">
        <v>544</v>
      </c>
      <c r="C17" s="135" t="s">
        <v>526</v>
      </c>
      <c r="D17" s="135">
        <v>3</v>
      </c>
    </row>
    <row r="18" spans="1:4" ht="15.75">
      <c r="A18" s="134">
        <v>30017</v>
      </c>
      <c r="B18" s="134" t="s">
        <v>545</v>
      </c>
      <c r="C18" s="135" t="s">
        <v>526</v>
      </c>
      <c r="D18" s="135">
        <v>3</v>
      </c>
    </row>
    <row r="19" spans="1:4" ht="15.75">
      <c r="A19" s="134">
        <v>30018</v>
      </c>
      <c r="B19" s="134" t="s">
        <v>546</v>
      </c>
      <c r="C19" s="135" t="s">
        <v>529</v>
      </c>
      <c r="D19" s="135">
        <v>2</v>
      </c>
    </row>
    <row r="20" spans="1:4" ht="15.75">
      <c r="A20" s="134">
        <v>30019</v>
      </c>
      <c r="B20" s="134" t="s">
        <v>547</v>
      </c>
      <c r="C20" s="135" t="s">
        <v>531</v>
      </c>
      <c r="D20" s="135">
        <v>4</v>
      </c>
    </row>
    <row r="21" spans="1:4" ht="15.75">
      <c r="A21" s="134">
        <v>30020</v>
      </c>
      <c r="B21" s="134" t="s">
        <v>548</v>
      </c>
      <c r="C21" s="135" t="s">
        <v>531</v>
      </c>
      <c r="D21" s="135">
        <v>4</v>
      </c>
    </row>
    <row r="22" spans="1:4" ht="15.75">
      <c r="A22" s="134">
        <v>30021</v>
      </c>
      <c r="B22" s="134" t="s">
        <v>549</v>
      </c>
      <c r="C22" s="135" t="s">
        <v>529</v>
      </c>
      <c r="D22" s="135">
        <v>2</v>
      </c>
    </row>
    <row r="23" spans="1:4" ht="15.75">
      <c r="A23" s="134">
        <v>30022</v>
      </c>
      <c r="B23" s="134" t="s">
        <v>550</v>
      </c>
      <c r="C23" s="135" t="s">
        <v>526</v>
      </c>
      <c r="D23" s="135">
        <v>3</v>
      </c>
    </row>
    <row r="24" spans="1:4" ht="15.75">
      <c r="A24" s="134">
        <v>30023</v>
      </c>
      <c r="B24" s="134" t="s">
        <v>551</v>
      </c>
      <c r="C24" s="135" t="s">
        <v>529</v>
      </c>
      <c r="D24" s="135">
        <v>2</v>
      </c>
    </row>
    <row r="25" spans="1:4" ht="15.75">
      <c r="A25" s="134">
        <v>30024</v>
      </c>
      <c r="B25" s="134" t="s">
        <v>552</v>
      </c>
      <c r="C25" s="135" t="s">
        <v>526</v>
      </c>
      <c r="D25" s="135">
        <v>3</v>
      </c>
    </row>
    <row r="26" spans="1:4" ht="15.75">
      <c r="A26" s="134">
        <v>30025</v>
      </c>
      <c r="B26" s="134" t="s">
        <v>553</v>
      </c>
      <c r="C26" s="135" t="s">
        <v>526</v>
      </c>
      <c r="D26" s="135">
        <v>3</v>
      </c>
    </row>
    <row r="27" spans="1:4" ht="15.75">
      <c r="A27" s="134">
        <v>30026</v>
      </c>
      <c r="B27" s="134" t="s">
        <v>554</v>
      </c>
      <c r="C27" s="135" t="s">
        <v>526</v>
      </c>
      <c r="D27" s="135">
        <v>3</v>
      </c>
    </row>
    <row r="28" spans="1:4" ht="15.75">
      <c r="A28" s="134">
        <v>30027</v>
      </c>
      <c r="B28" s="134" t="s">
        <v>555</v>
      </c>
      <c r="C28" s="135" t="s">
        <v>526</v>
      </c>
      <c r="D28" s="135">
        <v>3</v>
      </c>
    </row>
    <row r="29" spans="1:4" ht="15.75">
      <c r="A29" s="134">
        <v>30028</v>
      </c>
      <c r="B29" s="134" t="s">
        <v>556</v>
      </c>
      <c r="C29" s="135" t="s">
        <v>526</v>
      </c>
      <c r="D29" s="135">
        <v>3</v>
      </c>
    </row>
    <row r="30" spans="1:4" ht="15.75">
      <c r="A30" s="134">
        <v>30029</v>
      </c>
      <c r="B30" s="134" t="s">
        <v>557</v>
      </c>
      <c r="C30" s="135" t="s">
        <v>526</v>
      </c>
      <c r="D30" s="135">
        <v>3</v>
      </c>
    </row>
    <row r="31" spans="1:4" ht="15.75">
      <c r="A31" s="134">
        <v>30030</v>
      </c>
      <c r="B31" s="134" t="s">
        <v>558</v>
      </c>
      <c r="C31" s="135" t="s">
        <v>526</v>
      </c>
      <c r="D31" s="135">
        <v>3</v>
      </c>
    </row>
    <row r="32" spans="1:4" ht="15.75">
      <c r="A32" s="134">
        <v>30031</v>
      </c>
      <c r="B32" s="134" t="s">
        <v>559</v>
      </c>
      <c r="C32" s="135" t="s">
        <v>526</v>
      </c>
      <c r="D32" s="135">
        <v>3</v>
      </c>
    </row>
    <row r="33" spans="1:4" ht="15.75">
      <c r="A33" s="134">
        <v>30032</v>
      </c>
      <c r="B33" s="134" t="s">
        <v>560</v>
      </c>
      <c r="C33" s="135" t="s">
        <v>531</v>
      </c>
      <c r="D33" s="135">
        <v>4</v>
      </c>
    </row>
    <row r="34" spans="1:4" ht="15.75">
      <c r="A34" s="134">
        <v>30033</v>
      </c>
      <c r="B34" s="134" t="s">
        <v>561</v>
      </c>
      <c r="C34" s="135" t="s">
        <v>531</v>
      </c>
      <c r="D34" s="135">
        <v>4</v>
      </c>
    </row>
    <row r="35" spans="1:4" ht="15.75">
      <c r="A35" s="134">
        <v>30034</v>
      </c>
      <c r="B35" s="134" t="s">
        <v>562</v>
      </c>
      <c r="C35" s="135" t="s">
        <v>531</v>
      </c>
      <c r="D35" s="135">
        <v>4</v>
      </c>
    </row>
    <row r="36" spans="1:4" ht="15.75">
      <c r="A36" s="134">
        <v>30035</v>
      </c>
      <c r="B36" s="134" t="s">
        <v>563</v>
      </c>
      <c r="C36" s="135" t="s">
        <v>526</v>
      </c>
      <c r="D36" s="135">
        <v>3</v>
      </c>
    </row>
    <row r="37" spans="1:4" ht="15.75">
      <c r="A37" s="134">
        <v>30036</v>
      </c>
      <c r="B37" s="134" t="s">
        <v>564</v>
      </c>
      <c r="C37" s="135" t="s">
        <v>531</v>
      </c>
      <c r="D37" s="135">
        <v>4</v>
      </c>
    </row>
    <row r="38" spans="1:4" ht="15.75">
      <c r="A38" s="134">
        <v>30037</v>
      </c>
      <c r="B38" s="134" t="s">
        <v>565</v>
      </c>
      <c r="C38" s="135" t="s">
        <v>526</v>
      </c>
      <c r="D38" s="135">
        <v>3</v>
      </c>
    </row>
    <row r="39" spans="1:4" ht="15.75">
      <c r="A39" s="134">
        <v>30038</v>
      </c>
      <c r="B39" s="134" t="s">
        <v>566</v>
      </c>
      <c r="C39" s="135" t="s">
        <v>526</v>
      </c>
      <c r="D39" s="135">
        <v>3</v>
      </c>
    </row>
    <row r="40" spans="1:4" ht="15.75">
      <c r="A40" s="134">
        <v>30039</v>
      </c>
      <c r="B40" s="134" t="s">
        <v>567</v>
      </c>
      <c r="C40" s="135" t="s">
        <v>531</v>
      </c>
      <c r="D40" s="135">
        <v>4</v>
      </c>
    </row>
    <row r="41" spans="1:4" ht="15.75">
      <c r="A41" s="134">
        <v>30040</v>
      </c>
      <c r="B41" s="134" t="s">
        <v>568</v>
      </c>
      <c r="C41" s="135" t="s">
        <v>531</v>
      </c>
      <c r="D41" s="135">
        <v>4</v>
      </c>
    </row>
    <row r="42" spans="1:4" ht="15.75">
      <c r="A42" s="134">
        <v>30041</v>
      </c>
      <c r="B42" s="134" t="s">
        <v>569</v>
      </c>
      <c r="C42" s="135" t="s">
        <v>529</v>
      </c>
      <c r="D42" s="135">
        <v>2</v>
      </c>
    </row>
    <row r="43" spans="1:4" ht="15.75">
      <c r="A43" s="134">
        <v>30042</v>
      </c>
      <c r="B43" s="134" t="s">
        <v>570</v>
      </c>
      <c r="C43" s="135" t="s">
        <v>526</v>
      </c>
      <c r="D43" s="135">
        <v>3</v>
      </c>
    </row>
    <row r="44" spans="1:4" ht="15.75">
      <c r="A44" s="134">
        <v>30043</v>
      </c>
      <c r="B44" s="134" t="s">
        <v>571</v>
      </c>
      <c r="C44" s="135" t="s">
        <v>529</v>
      </c>
      <c r="D44" s="135">
        <v>2</v>
      </c>
    </row>
    <row r="45" spans="1:4" ht="15.75">
      <c r="A45" s="134">
        <v>30044</v>
      </c>
      <c r="B45" s="134" t="s">
        <v>572</v>
      </c>
      <c r="C45" s="135" t="s">
        <v>526</v>
      </c>
      <c r="D45" s="135">
        <v>3</v>
      </c>
    </row>
    <row r="46" spans="1:4" ht="15.75">
      <c r="A46" s="134">
        <v>30045</v>
      </c>
      <c r="B46" s="134" t="s">
        <v>573</v>
      </c>
      <c r="C46" s="135" t="s">
        <v>526</v>
      </c>
      <c r="D46" s="135">
        <v>3</v>
      </c>
    </row>
    <row r="47" spans="1:4" ht="15.75">
      <c r="A47" s="134">
        <v>30046</v>
      </c>
      <c r="B47" s="134" t="s">
        <v>574</v>
      </c>
      <c r="C47" s="135" t="s">
        <v>529</v>
      </c>
      <c r="D47" s="135">
        <v>2</v>
      </c>
    </row>
    <row r="48" spans="1:4" ht="15.75">
      <c r="A48" s="134">
        <v>30047</v>
      </c>
      <c r="B48" s="134" t="s">
        <v>575</v>
      </c>
      <c r="C48" s="135" t="s">
        <v>531</v>
      </c>
      <c r="D48" s="135">
        <v>4</v>
      </c>
    </row>
    <row r="49" spans="1:4" ht="15.75">
      <c r="A49" s="134">
        <v>30048</v>
      </c>
      <c r="B49" s="134" t="s">
        <v>576</v>
      </c>
      <c r="C49" s="135" t="s">
        <v>526</v>
      </c>
      <c r="D49" s="135">
        <v>3</v>
      </c>
    </row>
    <row r="50" spans="1:4" ht="15.75">
      <c r="A50" s="134">
        <v>30049</v>
      </c>
      <c r="B50" s="134" t="s">
        <v>577</v>
      </c>
      <c r="C50" s="135" t="s">
        <v>529</v>
      </c>
      <c r="D50" s="135">
        <v>2</v>
      </c>
    </row>
    <row r="51" spans="1:4" ht="15.75">
      <c r="A51" s="134">
        <v>30050</v>
      </c>
      <c r="B51" s="134" t="s">
        <v>578</v>
      </c>
      <c r="C51" s="135" t="s">
        <v>529</v>
      </c>
      <c r="D51" s="135">
        <v>2</v>
      </c>
    </row>
    <row r="52" spans="1:4" ht="15.75">
      <c r="A52" s="134">
        <v>30051</v>
      </c>
      <c r="B52" s="134" t="s">
        <v>579</v>
      </c>
      <c r="C52" s="135" t="s">
        <v>526</v>
      </c>
      <c r="D52" s="135">
        <v>3</v>
      </c>
    </row>
    <row r="53" spans="1:4" ht="15.75">
      <c r="A53" s="134">
        <v>30052</v>
      </c>
      <c r="B53" s="134" t="s">
        <v>580</v>
      </c>
      <c r="C53" s="135" t="s">
        <v>526</v>
      </c>
      <c r="D53" s="135">
        <v>3</v>
      </c>
    </row>
    <row r="54" spans="1:4" ht="15.75">
      <c r="A54" s="134">
        <v>30053</v>
      </c>
      <c r="B54" s="134" t="s">
        <v>581</v>
      </c>
      <c r="C54" s="135" t="s">
        <v>529</v>
      </c>
      <c r="D54" s="135">
        <v>2</v>
      </c>
    </row>
    <row r="55" spans="1:4" ht="15.75">
      <c r="A55" s="134">
        <v>30054</v>
      </c>
      <c r="B55" s="134" t="s">
        <v>582</v>
      </c>
      <c r="C55" s="135" t="s">
        <v>526</v>
      </c>
      <c r="D55" s="135">
        <v>3</v>
      </c>
    </row>
    <row r="56" spans="1:4" ht="15.75">
      <c r="A56" s="134">
        <v>30055</v>
      </c>
      <c r="B56" s="134" t="s">
        <v>583</v>
      </c>
      <c r="C56" s="135" t="s">
        <v>526</v>
      </c>
      <c r="D56" s="135">
        <v>3</v>
      </c>
    </row>
    <row r="57" spans="1:4" ht="15.75">
      <c r="A57" s="134">
        <v>30056</v>
      </c>
      <c r="B57" s="134" t="s">
        <v>584</v>
      </c>
      <c r="C57" s="135" t="s">
        <v>526</v>
      </c>
      <c r="D57" s="135">
        <v>3</v>
      </c>
    </row>
    <row r="58" spans="1:4" ht="15.75">
      <c r="A58" s="134">
        <v>30057</v>
      </c>
      <c r="B58" s="134" t="s">
        <v>585</v>
      </c>
      <c r="C58" s="135" t="s">
        <v>529</v>
      </c>
      <c r="D58" s="135">
        <v>2</v>
      </c>
    </row>
    <row r="59" spans="1:4" ht="15.75">
      <c r="A59" s="134">
        <v>30058</v>
      </c>
      <c r="B59" s="134" t="s">
        <v>586</v>
      </c>
      <c r="C59" s="135" t="s">
        <v>526</v>
      </c>
      <c r="D59" s="135">
        <v>3</v>
      </c>
    </row>
    <row r="60" spans="1:4" ht="15.75">
      <c r="A60" s="134">
        <v>30059</v>
      </c>
      <c r="B60" s="134" t="s">
        <v>587</v>
      </c>
      <c r="C60" s="135" t="s">
        <v>531</v>
      </c>
      <c r="D60" s="135">
        <v>4</v>
      </c>
    </row>
    <row r="61" spans="1:4" ht="15.75">
      <c r="A61" s="134">
        <v>30060</v>
      </c>
      <c r="B61" s="134" t="s">
        <v>588</v>
      </c>
      <c r="C61" s="135" t="s">
        <v>531</v>
      </c>
      <c r="D61" s="135">
        <v>4</v>
      </c>
    </row>
    <row r="62" spans="1:4" ht="15.75">
      <c r="A62" s="134">
        <v>30061</v>
      </c>
      <c r="B62" s="134" t="s">
        <v>589</v>
      </c>
      <c r="C62" s="135" t="s">
        <v>529</v>
      </c>
      <c r="D62" s="135">
        <v>2</v>
      </c>
    </row>
    <row r="63" spans="1:4" ht="15.75">
      <c r="A63" s="134">
        <v>30062</v>
      </c>
      <c r="B63" s="134" t="s">
        <v>590</v>
      </c>
      <c r="C63" s="135" t="s">
        <v>531</v>
      </c>
      <c r="D63" s="135">
        <v>4</v>
      </c>
    </row>
    <row r="64" spans="1:4" ht="15.75">
      <c r="A64" s="134">
        <v>30064</v>
      </c>
      <c r="B64" s="134" t="s">
        <v>591</v>
      </c>
      <c r="C64" s="135" t="s">
        <v>531</v>
      </c>
      <c r="D64" s="135">
        <v>4</v>
      </c>
    </row>
    <row r="65" spans="1:4" ht="15.75">
      <c r="A65" s="134">
        <v>30065</v>
      </c>
      <c r="B65" s="134" t="s">
        <v>592</v>
      </c>
      <c r="C65" s="135" t="s">
        <v>529</v>
      </c>
      <c r="D65" s="135">
        <v>2</v>
      </c>
    </row>
    <row r="66" spans="1:4" ht="15.75">
      <c r="A66" s="134">
        <v>30066</v>
      </c>
      <c r="B66" s="134" t="s">
        <v>593</v>
      </c>
      <c r="C66" s="135" t="s">
        <v>529</v>
      </c>
      <c r="D66" s="135">
        <v>2</v>
      </c>
    </row>
    <row r="67" spans="1:4" ht="15.75">
      <c r="A67" s="134">
        <v>30067</v>
      </c>
      <c r="B67" s="134" t="s">
        <v>594</v>
      </c>
      <c r="C67" s="135" t="s">
        <v>526</v>
      </c>
      <c r="D67" s="135">
        <v>3</v>
      </c>
    </row>
    <row r="68" spans="1:4" ht="15.75">
      <c r="A68" s="134">
        <v>30068</v>
      </c>
      <c r="B68" s="134" t="s">
        <v>595</v>
      </c>
      <c r="C68" s="135" t="s">
        <v>529</v>
      </c>
      <c r="D68" s="135">
        <v>2</v>
      </c>
    </row>
    <row r="69" spans="1:4" ht="15.75">
      <c r="A69" s="134">
        <v>30069</v>
      </c>
      <c r="B69" s="134" t="s">
        <v>596</v>
      </c>
      <c r="C69" s="135" t="s">
        <v>526</v>
      </c>
      <c r="D69" s="135">
        <v>3</v>
      </c>
    </row>
    <row r="70" spans="1:4" ht="15.75">
      <c r="A70" s="134">
        <v>30070</v>
      </c>
      <c r="B70" s="134" t="s">
        <v>597</v>
      </c>
      <c r="C70" s="135" t="s">
        <v>526</v>
      </c>
      <c r="D70" s="135">
        <v>3</v>
      </c>
    </row>
    <row r="71" spans="1:4" ht="15.75">
      <c r="A71" s="134">
        <v>30071</v>
      </c>
      <c r="B71" s="134" t="s">
        <v>598</v>
      </c>
      <c r="C71" s="135" t="s">
        <v>529</v>
      </c>
      <c r="D71" s="135">
        <v>2</v>
      </c>
    </row>
    <row r="72" spans="1:4" ht="15.75">
      <c r="A72" s="134">
        <v>30072</v>
      </c>
      <c r="B72" s="134" t="s">
        <v>599</v>
      </c>
      <c r="C72" s="135" t="s">
        <v>529</v>
      </c>
      <c r="D72" s="135">
        <v>2</v>
      </c>
    </row>
    <row r="73" spans="1:4" ht="15.75">
      <c r="A73" s="134">
        <v>30073</v>
      </c>
      <c r="B73" s="134" t="s">
        <v>600</v>
      </c>
      <c r="C73" s="135" t="s">
        <v>526</v>
      </c>
      <c r="D73" s="135">
        <v>3</v>
      </c>
    </row>
    <row r="74" spans="1:4" ht="15.75">
      <c r="A74" s="134">
        <v>30074</v>
      </c>
      <c r="B74" s="134" t="s">
        <v>601</v>
      </c>
      <c r="C74" s="135" t="s">
        <v>526</v>
      </c>
      <c r="D74" s="135">
        <v>3</v>
      </c>
    </row>
    <row r="75" spans="1:4" ht="15.75">
      <c r="A75" s="134">
        <v>30075</v>
      </c>
      <c r="B75" s="134" t="s">
        <v>602</v>
      </c>
      <c r="C75" s="135" t="s">
        <v>529</v>
      </c>
      <c r="D75" s="135">
        <v>2</v>
      </c>
    </row>
    <row r="76" spans="1:4" ht="15.75">
      <c r="A76" s="134">
        <v>30076</v>
      </c>
      <c r="B76" s="134" t="s">
        <v>603</v>
      </c>
      <c r="C76" s="135" t="s">
        <v>526</v>
      </c>
      <c r="D76" s="135">
        <v>3</v>
      </c>
    </row>
    <row r="77" spans="1:4" ht="15.75">
      <c r="A77" s="134">
        <v>30077</v>
      </c>
      <c r="B77" s="134" t="s">
        <v>604</v>
      </c>
      <c r="C77" s="135" t="s">
        <v>526</v>
      </c>
      <c r="D77" s="135">
        <v>3</v>
      </c>
    </row>
    <row r="78" spans="1:4" ht="15.75">
      <c r="A78" s="134">
        <v>30079</v>
      </c>
      <c r="B78" s="134" t="s">
        <v>605</v>
      </c>
      <c r="C78" s="135" t="s">
        <v>526</v>
      </c>
      <c r="D78" s="135">
        <v>3</v>
      </c>
    </row>
    <row r="79" spans="1:4" ht="15.75">
      <c r="A79" s="134">
        <v>30080</v>
      </c>
      <c r="B79" s="134" t="s">
        <v>606</v>
      </c>
      <c r="C79" s="135" t="s">
        <v>526</v>
      </c>
      <c r="D79" s="135">
        <v>3</v>
      </c>
    </row>
    <row r="80" spans="1:4" ht="15.75">
      <c r="A80" s="134">
        <v>30081</v>
      </c>
      <c r="B80" s="134" t="s">
        <v>607</v>
      </c>
      <c r="C80" s="135" t="s">
        <v>526</v>
      </c>
      <c r="D80" s="135">
        <v>3</v>
      </c>
    </row>
    <row r="81" spans="1:4" ht="15.75">
      <c r="A81" s="134">
        <v>30082</v>
      </c>
      <c r="B81" s="134" t="s">
        <v>608</v>
      </c>
      <c r="C81" s="135" t="s">
        <v>529</v>
      </c>
      <c r="D81" s="135">
        <v>2</v>
      </c>
    </row>
    <row r="82" spans="1:4" ht="15.75">
      <c r="A82" s="134">
        <v>30083</v>
      </c>
      <c r="B82" s="134" t="s">
        <v>609</v>
      </c>
      <c r="C82" s="135" t="s">
        <v>531</v>
      </c>
      <c r="D82" s="135">
        <v>4</v>
      </c>
    </row>
    <row r="83" spans="1:4" ht="15.75">
      <c r="A83" s="134">
        <v>30084</v>
      </c>
      <c r="B83" s="134" t="s">
        <v>610</v>
      </c>
      <c r="C83" s="135" t="s">
        <v>526</v>
      </c>
      <c r="D83" s="135">
        <v>3</v>
      </c>
    </row>
    <row r="84" spans="1:4" ht="15.75">
      <c r="A84" s="134">
        <v>30085</v>
      </c>
      <c r="B84" s="134" t="s">
        <v>611</v>
      </c>
      <c r="C84" s="135" t="s">
        <v>529</v>
      </c>
      <c r="D84" s="135">
        <v>2</v>
      </c>
    </row>
    <row r="85" spans="1:4" ht="15.75">
      <c r="A85" s="134">
        <v>30086</v>
      </c>
      <c r="B85" s="134" t="s">
        <v>612</v>
      </c>
      <c r="C85" s="135" t="s">
        <v>529</v>
      </c>
      <c r="D85" s="135">
        <v>2</v>
      </c>
    </row>
    <row r="86" spans="1:4" ht="15.75">
      <c r="A86" s="134">
        <v>30087</v>
      </c>
      <c r="B86" s="134" t="s">
        <v>613</v>
      </c>
      <c r="C86" s="135" t="s">
        <v>526</v>
      </c>
      <c r="D86" s="135">
        <v>3</v>
      </c>
    </row>
    <row r="87" spans="1:4" ht="15.75">
      <c r="A87" s="134">
        <v>30088</v>
      </c>
      <c r="B87" s="134" t="s">
        <v>614</v>
      </c>
      <c r="C87" s="135" t="s">
        <v>529</v>
      </c>
      <c r="D87" s="135">
        <v>2</v>
      </c>
    </row>
    <row r="88" spans="1:4" ht="15.75">
      <c r="A88" s="134">
        <v>30089</v>
      </c>
      <c r="B88" s="134" t="s">
        <v>615</v>
      </c>
      <c r="C88" s="135" t="s">
        <v>531</v>
      </c>
      <c r="D88" s="135">
        <v>4</v>
      </c>
    </row>
    <row r="89" spans="1:4" ht="15.75">
      <c r="A89" s="134">
        <v>30090</v>
      </c>
      <c r="B89" s="134" t="s">
        <v>616</v>
      </c>
      <c r="C89" s="135" t="s">
        <v>531</v>
      </c>
      <c r="D89" s="135">
        <v>4</v>
      </c>
    </row>
    <row r="90" spans="1:4" ht="15.75">
      <c r="A90" s="134">
        <v>30091</v>
      </c>
      <c r="B90" s="134" t="s">
        <v>617</v>
      </c>
      <c r="C90" s="135" t="s">
        <v>529</v>
      </c>
      <c r="D90" s="135">
        <v>2</v>
      </c>
    </row>
    <row r="91" spans="1:4" ht="15.75">
      <c r="A91" s="134">
        <v>30092</v>
      </c>
      <c r="B91" s="134" t="s">
        <v>618</v>
      </c>
      <c r="C91" s="135" t="s">
        <v>526</v>
      </c>
      <c r="D91" s="135">
        <v>3</v>
      </c>
    </row>
    <row r="92" spans="1:4" ht="15.75">
      <c r="A92" s="134">
        <v>30093</v>
      </c>
      <c r="B92" s="134" t="s">
        <v>619</v>
      </c>
      <c r="C92" s="135" t="s">
        <v>526</v>
      </c>
      <c r="D92" s="135">
        <v>3</v>
      </c>
    </row>
    <row r="93" spans="1:4" ht="15.75">
      <c r="A93" s="134">
        <v>30094</v>
      </c>
      <c r="B93" s="134" t="s">
        <v>620</v>
      </c>
      <c r="C93" s="135" t="s">
        <v>526</v>
      </c>
      <c r="D93" s="135">
        <v>3</v>
      </c>
    </row>
    <row r="94" spans="1:4" ht="15.75">
      <c r="A94" s="134">
        <v>30095</v>
      </c>
      <c r="B94" s="134" t="s">
        <v>621</v>
      </c>
      <c r="C94" s="135" t="s">
        <v>526</v>
      </c>
      <c r="D94" s="135">
        <v>3</v>
      </c>
    </row>
    <row r="95" spans="1:4" ht="15.75">
      <c r="A95" s="134">
        <v>30096</v>
      </c>
      <c r="B95" s="134" t="s">
        <v>622</v>
      </c>
      <c r="C95" s="135" t="s">
        <v>526</v>
      </c>
      <c r="D95" s="135">
        <v>3</v>
      </c>
    </row>
    <row r="96" spans="1:4" ht="15.75">
      <c r="A96" s="134">
        <v>30097</v>
      </c>
      <c r="B96" s="134" t="s">
        <v>623</v>
      </c>
      <c r="C96" s="135" t="s">
        <v>526</v>
      </c>
      <c r="D96" s="135">
        <v>3</v>
      </c>
    </row>
    <row r="97" spans="1:4" ht="15.75">
      <c r="A97" s="134">
        <v>30098</v>
      </c>
      <c r="B97" s="134" t="s">
        <v>624</v>
      </c>
      <c r="C97" s="135" t="s">
        <v>529</v>
      </c>
      <c r="D97" s="135">
        <v>2</v>
      </c>
    </row>
    <row r="98" spans="1:4" ht="15.75">
      <c r="A98" s="134">
        <v>30099</v>
      </c>
      <c r="B98" s="134" t="s">
        <v>625</v>
      </c>
      <c r="C98" s="135" t="s">
        <v>526</v>
      </c>
      <c r="D98" s="135">
        <v>3</v>
      </c>
    </row>
    <row r="99" spans="1:4" ht="15.75">
      <c r="A99" s="134">
        <v>30100</v>
      </c>
      <c r="B99" s="134" t="s">
        <v>626</v>
      </c>
      <c r="C99" s="135" t="s">
        <v>529</v>
      </c>
      <c r="D99" s="135">
        <v>2</v>
      </c>
    </row>
    <row r="100" spans="1:4" ht="15.75">
      <c r="A100" s="134">
        <v>30101</v>
      </c>
      <c r="B100" s="134" t="s">
        <v>627</v>
      </c>
      <c r="C100" s="135" t="s">
        <v>526</v>
      </c>
      <c r="D100" s="135">
        <v>3</v>
      </c>
    </row>
    <row r="101" spans="1:4" ht="15.75">
      <c r="A101" s="134">
        <v>30102</v>
      </c>
      <c r="B101" s="134" t="s">
        <v>628</v>
      </c>
      <c r="C101" s="135" t="s">
        <v>529</v>
      </c>
      <c r="D101" s="135">
        <v>2</v>
      </c>
    </row>
    <row r="102" spans="1:4" ht="15.75">
      <c r="A102" s="134">
        <v>30103</v>
      </c>
      <c r="B102" s="134" t="s">
        <v>629</v>
      </c>
      <c r="C102" s="135" t="s">
        <v>526</v>
      </c>
      <c r="D102" s="135">
        <v>3</v>
      </c>
    </row>
    <row r="103" spans="1:4" ht="15.75">
      <c r="A103" s="134">
        <v>30104</v>
      </c>
      <c r="B103" s="134" t="s">
        <v>630</v>
      </c>
      <c r="C103" s="135" t="s">
        <v>529</v>
      </c>
      <c r="D103" s="135">
        <v>2</v>
      </c>
    </row>
    <row r="104" spans="1:4" ht="15.75">
      <c r="A104" s="134">
        <v>30105</v>
      </c>
      <c r="B104" s="134" t="s">
        <v>631</v>
      </c>
      <c r="C104" s="135" t="s">
        <v>526</v>
      </c>
      <c r="D104" s="135">
        <v>3</v>
      </c>
    </row>
    <row r="105" spans="1:4" ht="15.75">
      <c r="A105" s="134">
        <v>30106</v>
      </c>
      <c r="B105" s="134" t="s">
        <v>632</v>
      </c>
      <c r="C105" s="135" t="s">
        <v>526</v>
      </c>
      <c r="D105" s="135">
        <v>3</v>
      </c>
    </row>
    <row r="106" spans="1:4" ht="15.75">
      <c r="A106" s="134">
        <v>30107</v>
      </c>
      <c r="B106" s="134" t="s">
        <v>633</v>
      </c>
      <c r="C106" s="135" t="s">
        <v>526</v>
      </c>
      <c r="D106" s="135">
        <v>3</v>
      </c>
    </row>
    <row r="107" spans="1:4" ht="15.75">
      <c r="A107" s="134">
        <v>30108</v>
      </c>
      <c r="B107" s="134" t="s">
        <v>634</v>
      </c>
      <c r="C107" s="135" t="s">
        <v>526</v>
      </c>
      <c r="D107" s="135">
        <v>3</v>
      </c>
    </row>
    <row r="108" spans="1:4" ht="15.75">
      <c r="A108" s="134">
        <v>30109</v>
      </c>
      <c r="B108" s="134" t="s">
        <v>635</v>
      </c>
      <c r="C108" s="135" t="s">
        <v>526</v>
      </c>
      <c r="D108" s="135">
        <v>3</v>
      </c>
    </row>
    <row r="109" spans="1:4" ht="15.75">
      <c r="A109" s="134">
        <v>30110</v>
      </c>
      <c r="B109" s="134" t="s">
        <v>636</v>
      </c>
      <c r="C109" s="135" t="s">
        <v>526</v>
      </c>
      <c r="D109" s="135">
        <v>3</v>
      </c>
    </row>
    <row r="110" spans="1:4" ht="15.75">
      <c r="A110" s="134">
        <v>30111</v>
      </c>
      <c r="B110" s="134" t="s">
        <v>637</v>
      </c>
      <c r="C110" s="135" t="s">
        <v>526</v>
      </c>
      <c r="D110" s="135">
        <v>3</v>
      </c>
    </row>
    <row r="111" spans="1:4" ht="15.75">
      <c r="A111" s="134">
        <v>30112</v>
      </c>
      <c r="B111" s="134" t="s">
        <v>638</v>
      </c>
      <c r="C111" s="135" t="s">
        <v>529</v>
      </c>
      <c r="D111" s="135">
        <v>2</v>
      </c>
    </row>
    <row r="112" spans="1:4" ht="15.75">
      <c r="A112" s="134">
        <v>30113</v>
      </c>
      <c r="B112" s="134" t="s">
        <v>639</v>
      </c>
      <c r="C112" s="135" t="s">
        <v>526</v>
      </c>
      <c r="D112" s="135">
        <v>3</v>
      </c>
    </row>
    <row r="113" spans="1:4" ht="15.75">
      <c r="A113" s="134">
        <v>30114</v>
      </c>
      <c r="B113" s="134" t="s">
        <v>640</v>
      </c>
      <c r="C113" s="135" t="s">
        <v>529</v>
      </c>
      <c r="D113" s="135">
        <v>2</v>
      </c>
    </row>
    <row r="114" spans="1:4" ht="15.75">
      <c r="A114" s="134">
        <v>30115</v>
      </c>
      <c r="B114" s="134" t="s">
        <v>641</v>
      </c>
      <c r="C114" s="135" t="s">
        <v>526</v>
      </c>
      <c r="D114" s="135">
        <v>3</v>
      </c>
    </row>
    <row r="115" spans="1:4" ht="15.75">
      <c r="A115" s="134">
        <v>30116</v>
      </c>
      <c r="B115" s="134" t="s">
        <v>642</v>
      </c>
      <c r="C115" s="135" t="s">
        <v>526</v>
      </c>
      <c r="D115" s="135">
        <v>3</v>
      </c>
    </row>
    <row r="116" spans="1:4" ht="15.75">
      <c r="A116" s="134">
        <v>30117</v>
      </c>
      <c r="B116" s="134" t="s">
        <v>643</v>
      </c>
      <c r="C116" s="135" t="s">
        <v>526</v>
      </c>
      <c r="D116" s="135">
        <v>3</v>
      </c>
    </row>
    <row r="117" spans="1:4" ht="15.75">
      <c r="A117" s="134">
        <v>30119</v>
      </c>
      <c r="B117" s="134" t="s">
        <v>644</v>
      </c>
      <c r="C117" s="135" t="s">
        <v>526</v>
      </c>
      <c r="D117" s="135">
        <v>3</v>
      </c>
    </row>
    <row r="118" spans="1:4" ht="15.75">
      <c r="A118" s="134">
        <v>30120</v>
      </c>
      <c r="B118" s="134" t="s">
        <v>645</v>
      </c>
      <c r="C118" s="135" t="s">
        <v>526</v>
      </c>
      <c r="D118" s="135">
        <v>3</v>
      </c>
    </row>
    <row r="119" spans="1:4" ht="15.75">
      <c r="A119" s="134">
        <v>30121</v>
      </c>
      <c r="B119" s="134" t="s">
        <v>646</v>
      </c>
      <c r="C119" s="135" t="s">
        <v>529</v>
      </c>
      <c r="D119" s="135">
        <v>2</v>
      </c>
    </row>
    <row r="120" spans="1:4" ht="15.75">
      <c r="A120" s="134">
        <v>30122</v>
      </c>
      <c r="B120" s="134" t="s">
        <v>647</v>
      </c>
      <c r="C120" s="135" t="s">
        <v>529</v>
      </c>
      <c r="D120" s="135">
        <v>2</v>
      </c>
    </row>
    <row r="121" spans="1:4" ht="15.75">
      <c r="A121" s="134">
        <v>30123</v>
      </c>
      <c r="B121" s="134" t="s">
        <v>648</v>
      </c>
      <c r="C121" s="135" t="s">
        <v>531</v>
      </c>
      <c r="D121" s="135">
        <v>4</v>
      </c>
    </row>
    <row r="122" spans="1:4" ht="15.75">
      <c r="A122" s="134">
        <v>30124</v>
      </c>
      <c r="B122" s="134" t="s">
        <v>649</v>
      </c>
      <c r="C122" s="135" t="s">
        <v>526</v>
      </c>
      <c r="D122" s="135">
        <v>3</v>
      </c>
    </row>
    <row r="123" spans="1:4" ht="15.75">
      <c r="A123" s="134">
        <v>30125</v>
      </c>
      <c r="B123" s="134" t="s">
        <v>650</v>
      </c>
      <c r="C123" s="135" t="s">
        <v>531</v>
      </c>
      <c r="D123" s="135">
        <v>4</v>
      </c>
    </row>
    <row r="124" spans="1:4" ht="15.75">
      <c r="A124" s="134">
        <v>30126</v>
      </c>
      <c r="B124" s="134" t="s">
        <v>651</v>
      </c>
      <c r="C124" s="135" t="s">
        <v>529</v>
      </c>
      <c r="D124" s="135">
        <v>2</v>
      </c>
    </row>
    <row r="125" spans="1:4" ht="15.75">
      <c r="A125" s="134">
        <v>30127</v>
      </c>
      <c r="B125" s="134" t="s">
        <v>652</v>
      </c>
      <c r="C125" s="135" t="s">
        <v>526</v>
      </c>
      <c r="D125" s="135">
        <v>3</v>
      </c>
    </row>
    <row r="126" spans="1:4" ht="15.75">
      <c r="A126" s="134">
        <v>30128</v>
      </c>
      <c r="B126" s="134" t="s">
        <v>653</v>
      </c>
      <c r="C126" s="135" t="s">
        <v>531</v>
      </c>
      <c r="D126" s="135">
        <v>4</v>
      </c>
    </row>
    <row r="127" spans="1:4" ht="15.75">
      <c r="A127" s="134">
        <v>30129</v>
      </c>
      <c r="B127" s="134" t="s">
        <v>654</v>
      </c>
      <c r="C127" s="135" t="s">
        <v>526</v>
      </c>
      <c r="D127" s="135">
        <v>3</v>
      </c>
    </row>
    <row r="128" spans="1:4" ht="15.75">
      <c r="A128" s="134">
        <v>30130</v>
      </c>
      <c r="B128" s="134" t="s">
        <v>655</v>
      </c>
      <c r="C128" s="135" t="s">
        <v>531</v>
      </c>
      <c r="D128" s="135">
        <v>4</v>
      </c>
    </row>
    <row r="129" spans="1:4" ht="15.75">
      <c r="A129" s="134">
        <v>30131</v>
      </c>
      <c r="B129" s="134" t="s">
        <v>656</v>
      </c>
      <c r="C129" s="135" t="s">
        <v>526</v>
      </c>
      <c r="D129" s="135">
        <v>3</v>
      </c>
    </row>
    <row r="130" spans="1:4" ht="15.75">
      <c r="A130" s="134">
        <v>30132</v>
      </c>
      <c r="B130" s="134" t="s">
        <v>657</v>
      </c>
      <c r="C130" s="135" t="s">
        <v>526</v>
      </c>
      <c r="D130" s="135">
        <v>3</v>
      </c>
    </row>
    <row r="131" spans="1:4" ht="15.75">
      <c r="A131" s="134">
        <v>30133</v>
      </c>
      <c r="B131" s="134" t="s">
        <v>658</v>
      </c>
      <c r="C131" s="135" t="s">
        <v>531</v>
      </c>
      <c r="D131" s="135">
        <v>4</v>
      </c>
    </row>
    <row r="132" spans="1:4" ht="15.75">
      <c r="A132" s="134">
        <v>30134</v>
      </c>
      <c r="B132" s="134" t="s">
        <v>659</v>
      </c>
      <c r="C132" s="135" t="s">
        <v>526</v>
      </c>
      <c r="D132" s="135">
        <v>3</v>
      </c>
    </row>
    <row r="133" spans="1:4" ht="15.75">
      <c r="A133" s="134">
        <v>30135</v>
      </c>
      <c r="B133" s="134" t="s">
        <v>660</v>
      </c>
      <c r="C133" s="135" t="s">
        <v>531</v>
      </c>
      <c r="D133" s="135">
        <v>4</v>
      </c>
    </row>
    <row r="134" spans="1:4" ht="15.75">
      <c r="A134" s="134">
        <v>30136</v>
      </c>
      <c r="B134" s="134" t="s">
        <v>661</v>
      </c>
      <c r="C134" s="135" t="s">
        <v>529</v>
      </c>
      <c r="D134" s="135">
        <v>2</v>
      </c>
    </row>
    <row r="135" spans="1:4" ht="15.75">
      <c r="A135" s="134">
        <v>30137</v>
      </c>
      <c r="B135" s="134" t="s">
        <v>662</v>
      </c>
      <c r="C135" s="135" t="s">
        <v>526</v>
      </c>
      <c r="D135" s="135">
        <v>3</v>
      </c>
    </row>
    <row r="136" spans="1:4" ht="15.75">
      <c r="A136" s="134">
        <v>30138</v>
      </c>
      <c r="B136" s="134" t="s">
        <v>663</v>
      </c>
      <c r="C136" s="135" t="s">
        <v>529</v>
      </c>
      <c r="D136" s="135">
        <v>2</v>
      </c>
    </row>
    <row r="137" spans="1:4" ht="15.75">
      <c r="A137" s="134">
        <v>30139</v>
      </c>
      <c r="B137" s="134" t="s">
        <v>664</v>
      </c>
      <c r="C137" s="135" t="s">
        <v>526</v>
      </c>
      <c r="D137" s="135">
        <v>3</v>
      </c>
    </row>
    <row r="138" spans="1:4" ht="15.75">
      <c r="A138" s="134">
        <v>30140</v>
      </c>
      <c r="B138" s="134" t="s">
        <v>665</v>
      </c>
      <c r="C138" s="135" t="s">
        <v>526</v>
      </c>
      <c r="D138" s="135">
        <v>3</v>
      </c>
    </row>
    <row r="139" spans="1:4" ht="15.75">
      <c r="A139" s="134">
        <v>30141</v>
      </c>
      <c r="B139" s="134" t="s">
        <v>666</v>
      </c>
      <c r="C139" s="135" t="s">
        <v>526</v>
      </c>
      <c r="D139" s="135">
        <v>3</v>
      </c>
    </row>
    <row r="140" spans="1:4" ht="15.75">
      <c r="A140" s="134">
        <v>30142</v>
      </c>
      <c r="B140" s="134" t="s">
        <v>667</v>
      </c>
      <c r="C140" s="135" t="s">
        <v>526</v>
      </c>
      <c r="D140" s="135">
        <v>3</v>
      </c>
    </row>
    <row r="141" spans="1:4" ht="15.75">
      <c r="A141" s="134">
        <v>30143</v>
      </c>
      <c r="B141" s="134" t="s">
        <v>668</v>
      </c>
      <c r="C141" s="135" t="s">
        <v>526</v>
      </c>
      <c r="D141" s="135">
        <v>3</v>
      </c>
    </row>
    <row r="142" spans="1:4" ht="15.75">
      <c r="A142" s="134">
        <v>30144</v>
      </c>
      <c r="B142" s="134" t="s">
        <v>669</v>
      </c>
      <c r="C142" s="135" t="s">
        <v>529</v>
      </c>
      <c r="D142" s="135">
        <v>2</v>
      </c>
    </row>
    <row r="143" spans="1:4" ht="15.75">
      <c r="A143" s="134">
        <v>30145</v>
      </c>
      <c r="B143" s="134" t="s">
        <v>670</v>
      </c>
      <c r="C143" s="135" t="s">
        <v>531</v>
      </c>
      <c r="D143" s="135">
        <v>4</v>
      </c>
    </row>
    <row r="144" spans="1:4" ht="15.75">
      <c r="A144" s="134">
        <v>30146</v>
      </c>
      <c r="B144" s="134" t="s">
        <v>671</v>
      </c>
      <c r="C144" s="135" t="s">
        <v>529</v>
      </c>
      <c r="D144" s="135">
        <v>2</v>
      </c>
    </row>
    <row r="145" spans="1:4" ht="15.75">
      <c r="A145" s="134">
        <v>30147</v>
      </c>
      <c r="B145" s="134" t="s">
        <v>672</v>
      </c>
      <c r="C145" s="135" t="s">
        <v>529</v>
      </c>
      <c r="D145" s="135">
        <v>2</v>
      </c>
    </row>
    <row r="146" spans="1:4" ht="15.75">
      <c r="A146" s="134">
        <v>30148</v>
      </c>
      <c r="B146" s="134" t="s">
        <v>673</v>
      </c>
      <c r="C146" s="135" t="s">
        <v>529</v>
      </c>
      <c r="D146" s="135">
        <v>2</v>
      </c>
    </row>
    <row r="147" spans="1:4" ht="15.75">
      <c r="A147" s="134">
        <v>30149</v>
      </c>
      <c r="B147" s="134" t="s">
        <v>674</v>
      </c>
      <c r="C147" s="135" t="s">
        <v>526</v>
      </c>
      <c r="D147" s="135">
        <v>3</v>
      </c>
    </row>
    <row r="148" spans="1:4" ht="15.75">
      <c r="A148" s="134">
        <v>30150</v>
      </c>
      <c r="B148" s="134" t="s">
        <v>675</v>
      </c>
      <c r="C148" s="135" t="s">
        <v>529</v>
      </c>
      <c r="D148" s="135">
        <v>2</v>
      </c>
    </row>
    <row r="149" spans="1:4" ht="15.75">
      <c r="A149" s="134">
        <v>30151</v>
      </c>
      <c r="B149" s="134" t="s">
        <v>676</v>
      </c>
      <c r="C149" s="135" t="s">
        <v>526</v>
      </c>
      <c r="D149" s="135">
        <v>3</v>
      </c>
    </row>
    <row r="150" spans="1:4" ht="15.75">
      <c r="A150" s="134">
        <v>30152</v>
      </c>
      <c r="B150" s="134" t="s">
        <v>677</v>
      </c>
      <c r="C150" s="135" t="s">
        <v>526</v>
      </c>
      <c r="D150" s="135">
        <v>3</v>
      </c>
    </row>
    <row r="151" spans="1:4" ht="15.75">
      <c r="A151" s="134">
        <v>30153</v>
      </c>
      <c r="B151" s="134" t="s">
        <v>678</v>
      </c>
      <c r="C151" s="135" t="s">
        <v>526</v>
      </c>
      <c r="D151" s="135">
        <v>3</v>
      </c>
    </row>
    <row r="152" spans="1:4" ht="15.75">
      <c r="A152" s="134">
        <v>30154</v>
      </c>
      <c r="B152" s="134" t="s">
        <v>679</v>
      </c>
      <c r="C152" s="135" t="s">
        <v>526</v>
      </c>
      <c r="D152" s="135">
        <v>3</v>
      </c>
    </row>
    <row r="153" spans="1:4" ht="15.75">
      <c r="A153" s="134">
        <v>30155</v>
      </c>
      <c r="B153" s="134" t="s">
        <v>680</v>
      </c>
      <c r="C153" s="135" t="s">
        <v>531</v>
      </c>
      <c r="D153" s="135">
        <v>4</v>
      </c>
    </row>
    <row r="154" spans="1:4" ht="15.75">
      <c r="A154" s="134">
        <v>30156</v>
      </c>
      <c r="B154" s="134" t="s">
        <v>681</v>
      </c>
      <c r="C154" s="135" t="s">
        <v>531</v>
      </c>
      <c r="D154" s="135">
        <v>4</v>
      </c>
    </row>
    <row r="155" spans="1:4" ht="15.75">
      <c r="A155" s="134">
        <v>30157</v>
      </c>
      <c r="B155" s="134" t="s">
        <v>682</v>
      </c>
      <c r="C155" s="135" t="s">
        <v>526</v>
      </c>
      <c r="D155" s="135">
        <v>3</v>
      </c>
    </row>
    <row r="156" spans="1:4" ht="15.75">
      <c r="A156" s="134">
        <v>30158</v>
      </c>
      <c r="B156" s="134" t="s">
        <v>683</v>
      </c>
      <c r="C156" s="135" t="s">
        <v>529</v>
      </c>
      <c r="D156" s="135">
        <v>2</v>
      </c>
    </row>
    <row r="157" spans="1:4" ht="15.75">
      <c r="A157" s="134">
        <v>30159</v>
      </c>
      <c r="B157" s="134" t="s">
        <v>684</v>
      </c>
      <c r="C157" s="135" t="s">
        <v>526</v>
      </c>
      <c r="D157" s="135">
        <v>3</v>
      </c>
    </row>
    <row r="158" spans="1:4" ht="15.75">
      <c r="A158" s="134">
        <v>30160</v>
      </c>
      <c r="B158" s="134" t="s">
        <v>685</v>
      </c>
      <c r="C158" s="135" t="s">
        <v>529</v>
      </c>
      <c r="D158" s="135">
        <v>2</v>
      </c>
    </row>
    <row r="159" spans="1:4" ht="15.75">
      <c r="A159" s="134">
        <v>30161</v>
      </c>
      <c r="B159" s="134" t="s">
        <v>686</v>
      </c>
      <c r="C159" s="135" t="s">
        <v>529</v>
      </c>
      <c r="D159" s="135">
        <v>2</v>
      </c>
    </row>
    <row r="160" spans="1:4" ht="15.75">
      <c r="A160" s="134">
        <v>30162</v>
      </c>
      <c r="B160" s="134" t="s">
        <v>687</v>
      </c>
      <c r="C160" s="135" t="s">
        <v>529</v>
      </c>
      <c r="D160" s="135">
        <v>2</v>
      </c>
    </row>
    <row r="161" spans="1:4" ht="15.75">
      <c r="A161" s="134">
        <v>30163</v>
      </c>
      <c r="B161" s="134" t="s">
        <v>688</v>
      </c>
      <c r="C161" s="135" t="s">
        <v>529</v>
      </c>
      <c r="D161" s="135">
        <v>2</v>
      </c>
    </row>
    <row r="162" spans="1:4" ht="15.75">
      <c r="A162" s="134">
        <v>30164</v>
      </c>
      <c r="B162" s="134" t="s">
        <v>689</v>
      </c>
      <c r="C162" s="135" t="s">
        <v>526</v>
      </c>
      <c r="D162" s="135">
        <v>3</v>
      </c>
    </row>
    <row r="163" spans="1:4" ht="15.75">
      <c r="A163" s="134">
        <v>30165</v>
      </c>
      <c r="B163" s="134" t="s">
        <v>690</v>
      </c>
      <c r="C163" s="135" t="s">
        <v>526</v>
      </c>
      <c r="D163" s="135">
        <v>3</v>
      </c>
    </row>
    <row r="164" spans="1:4" ht="15.75">
      <c r="A164" s="134">
        <v>30166</v>
      </c>
      <c r="B164" s="134" t="s">
        <v>691</v>
      </c>
      <c r="C164" s="135" t="s">
        <v>531</v>
      </c>
      <c r="D164" s="135">
        <v>4</v>
      </c>
    </row>
    <row r="165" spans="1:4" ht="15.75">
      <c r="A165" s="134">
        <v>30167</v>
      </c>
      <c r="B165" s="134" t="s">
        <v>692</v>
      </c>
      <c r="C165" s="135" t="s">
        <v>526</v>
      </c>
      <c r="D165" s="135">
        <v>3</v>
      </c>
    </row>
    <row r="166" spans="1:4" ht="15.75">
      <c r="A166" s="134">
        <v>30168</v>
      </c>
      <c r="B166" s="134" t="s">
        <v>693</v>
      </c>
      <c r="C166" s="135" t="s">
        <v>526</v>
      </c>
      <c r="D166" s="135">
        <v>3</v>
      </c>
    </row>
    <row r="167" spans="1:4" ht="15.75">
      <c r="A167" s="134">
        <v>30169</v>
      </c>
      <c r="B167" s="134" t="s">
        <v>694</v>
      </c>
      <c r="C167" s="135" t="s">
        <v>531</v>
      </c>
      <c r="D167" s="135">
        <v>4</v>
      </c>
    </row>
    <row r="168" spans="1:4" ht="15.75">
      <c r="A168" s="134">
        <v>30170</v>
      </c>
      <c r="B168" s="134" t="s">
        <v>695</v>
      </c>
      <c r="C168" s="135" t="s">
        <v>526</v>
      </c>
      <c r="D168" s="135">
        <v>3</v>
      </c>
    </row>
    <row r="169" spans="1:4" ht="15.75">
      <c r="A169" s="134">
        <v>30171</v>
      </c>
      <c r="B169" s="134" t="s">
        <v>696</v>
      </c>
      <c r="C169" s="135" t="s">
        <v>526</v>
      </c>
      <c r="D169" s="135">
        <v>3</v>
      </c>
    </row>
    <row r="170" spans="1:4" ht="15.75">
      <c r="A170" s="134">
        <v>30172</v>
      </c>
      <c r="B170" s="134" t="s">
        <v>697</v>
      </c>
      <c r="C170" s="135" t="s">
        <v>526</v>
      </c>
      <c r="D170" s="135">
        <v>3</v>
      </c>
    </row>
    <row r="171" spans="1:4" ht="15.75">
      <c r="A171" s="134">
        <v>30173</v>
      </c>
      <c r="B171" s="134" t="s">
        <v>698</v>
      </c>
      <c r="C171" s="135" t="s">
        <v>526</v>
      </c>
      <c r="D171" s="135">
        <v>3</v>
      </c>
    </row>
    <row r="172" spans="1:4" ht="15.75">
      <c r="A172" s="134">
        <v>30174</v>
      </c>
      <c r="B172" s="134" t="s">
        <v>699</v>
      </c>
      <c r="C172" s="135" t="s">
        <v>526</v>
      </c>
      <c r="D172" s="135">
        <v>3</v>
      </c>
    </row>
    <row r="173" spans="1:4" ht="15.75">
      <c r="A173" s="134">
        <v>30175</v>
      </c>
      <c r="B173" s="134" t="s">
        <v>700</v>
      </c>
      <c r="C173" s="135" t="s">
        <v>526</v>
      </c>
      <c r="D173" s="135">
        <v>3</v>
      </c>
    </row>
    <row r="174" spans="1:4" ht="15.75">
      <c r="A174" s="134">
        <v>30176</v>
      </c>
      <c r="B174" s="134" t="s">
        <v>701</v>
      </c>
      <c r="C174" s="135" t="s">
        <v>526</v>
      </c>
      <c r="D174" s="135">
        <v>3</v>
      </c>
    </row>
    <row r="175" spans="1:4" ht="15.75">
      <c r="A175" s="134">
        <v>30177</v>
      </c>
      <c r="B175" s="134" t="s">
        <v>702</v>
      </c>
      <c r="C175" s="135" t="s">
        <v>526</v>
      </c>
      <c r="D175" s="135">
        <v>3</v>
      </c>
    </row>
    <row r="176" spans="1:4" ht="15.75">
      <c r="A176" s="134">
        <v>30178</v>
      </c>
      <c r="B176" s="134" t="s">
        <v>703</v>
      </c>
      <c r="C176" s="135" t="s">
        <v>526</v>
      </c>
      <c r="D176" s="135">
        <v>3</v>
      </c>
    </row>
    <row r="177" spans="1:4" ht="15.75">
      <c r="A177" s="134">
        <v>30179</v>
      </c>
      <c r="B177" s="134" t="s">
        <v>704</v>
      </c>
      <c r="C177" s="135" t="s">
        <v>531</v>
      </c>
      <c r="D177" s="135">
        <v>4</v>
      </c>
    </row>
    <row r="178" spans="1:4" ht="15.75">
      <c r="A178" s="134">
        <v>30180</v>
      </c>
      <c r="B178" s="134" t="s">
        <v>705</v>
      </c>
      <c r="C178" s="135" t="s">
        <v>529</v>
      </c>
      <c r="D178" s="135">
        <v>2</v>
      </c>
    </row>
    <row r="179" spans="1:4" ht="15.75">
      <c r="A179" s="134">
        <v>30181</v>
      </c>
      <c r="B179" s="134" t="s">
        <v>706</v>
      </c>
      <c r="C179" s="135" t="s">
        <v>529</v>
      </c>
      <c r="D179" s="135">
        <v>2</v>
      </c>
    </row>
    <row r="180" spans="1:4" ht="15.75">
      <c r="A180" s="134">
        <v>30182</v>
      </c>
      <c r="B180" s="134" t="s">
        <v>707</v>
      </c>
      <c r="C180" s="135" t="s">
        <v>529</v>
      </c>
      <c r="D180" s="135">
        <v>2</v>
      </c>
    </row>
    <row r="181" spans="1:4" ht="15.75">
      <c r="A181" s="134">
        <v>30183</v>
      </c>
      <c r="B181" s="134" t="s">
        <v>708</v>
      </c>
      <c r="C181" s="135" t="s">
        <v>529</v>
      </c>
      <c r="D181" s="135">
        <v>2</v>
      </c>
    </row>
    <row r="182" spans="1:4" ht="15.75">
      <c r="A182" s="134">
        <v>30184</v>
      </c>
      <c r="B182" s="134" t="s">
        <v>709</v>
      </c>
      <c r="C182" s="135" t="s">
        <v>529</v>
      </c>
      <c r="D182" s="135">
        <v>2</v>
      </c>
    </row>
    <row r="183" spans="1:4" ht="15.75">
      <c r="A183" s="134">
        <v>30185</v>
      </c>
      <c r="B183" s="134" t="s">
        <v>710</v>
      </c>
      <c r="C183" s="135" t="s">
        <v>531</v>
      </c>
      <c r="D183" s="135">
        <v>4</v>
      </c>
    </row>
    <row r="184" spans="1:4" ht="15.75">
      <c r="A184" s="134">
        <v>30186</v>
      </c>
      <c r="B184" s="134" t="s">
        <v>711</v>
      </c>
      <c r="C184" s="135" t="s">
        <v>529</v>
      </c>
      <c r="D184" s="135">
        <v>2</v>
      </c>
    </row>
    <row r="185" spans="1:4" ht="15.75">
      <c r="A185" s="134">
        <v>30187</v>
      </c>
      <c r="B185" s="134" t="s">
        <v>712</v>
      </c>
      <c r="C185" s="135" t="s">
        <v>526</v>
      </c>
      <c r="D185" s="135">
        <v>3</v>
      </c>
    </row>
    <row r="186" spans="1:4" ht="15.75">
      <c r="A186" s="134">
        <v>30188</v>
      </c>
      <c r="B186" s="134" t="s">
        <v>713</v>
      </c>
      <c r="C186" s="135" t="s">
        <v>529</v>
      </c>
      <c r="D186" s="135">
        <v>2</v>
      </c>
    </row>
    <row r="187" spans="1:4" ht="15.75">
      <c r="A187" s="134">
        <v>30189</v>
      </c>
      <c r="B187" s="134" t="s">
        <v>714</v>
      </c>
      <c r="C187" s="135" t="s">
        <v>531</v>
      </c>
      <c r="D187" s="135">
        <v>4</v>
      </c>
    </row>
    <row r="188" spans="1:4" ht="15.75">
      <c r="A188" s="134">
        <v>30190</v>
      </c>
      <c r="B188" s="134" t="s">
        <v>715</v>
      </c>
      <c r="C188" s="135" t="s">
        <v>526</v>
      </c>
      <c r="D188" s="135">
        <v>3</v>
      </c>
    </row>
    <row r="189" spans="1:4" ht="15.75">
      <c r="A189" s="134">
        <v>30191</v>
      </c>
      <c r="B189" s="134" t="s">
        <v>716</v>
      </c>
      <c r="C189" s="135" t="s">
        <v>526</v>
      </c>
      <c r="D189" s="135">
        <v>3</v>
      </c>
    </row>
    <row r="190" spans="1:4" ht="15.75">
      <c r="A190" s="134">
        <v>30192</v>
      </c>
      <c r="B190" s="134" t="s">
        <v>717</v>
      </c>
      <c r="C190" s="135" t="s">
        <v>529</v>
      </c>
      <c r="D190" s="135">
        <v>2</v>
      </c>
    </row>
    <row r="191" spans="1:4" ht="15.75">
      <c r="A191" s="134">
        <v>30193</v>
      </c>
      <c r="B191" s="134" t="s">
        <v>718</v>
      </c>
      <c r="C191" s="135" t="s">
        <v>529</v>
      </c>
      <c r="D191" s="135">
        <v>2</v>
      </c>
    </row>
    <row r="192" spans="1:4" ht="15.75">
      <c r="A192" s="134">
        <v>30194</v>
      </c>
      <c r="B192" s="134" t="s">
        <v>719</v>
      </c>
      <c r="C192" s="135" t="s">
        <v>526</v>
      </c>
      <c r="D192" s="135">
        <v>3</v>
      </c>
    </row>
    <row r="193" spans="1:4" ht="15.75">
      <c r="A193" s="134">
        <v>30195</v>
      </c>
      <c r="B193" s="134" t="s">
        <v>720</v>
      </c>
      <c r="C193" s="135" t="s">
        <v>526</v>
      </c>
      <c r="D193" s="135">
        <v>3</v>
      </c>
    </row>
    <row r="194" spans="1:4" ht="15.75">
      <c r="A194" s="134">
        <v>30196</v>
      </c>
      <c r="B194" s="134" t="s">
        <v>721</v>
      </c>
      <c r="C194" s="135" t="s">
        <v>526</v>
      </c>
      <c r="D194" s="135">
        <v>3</v>
      </c>
    </row>
    <row r="195" spans="1:4" ht="15.75">
      <c r="A195" s="134">
        <v>30197</v>
      </c>
      <c r="B195" s="134" t="s">
        <v>722</v>
      </c>
      <c r="C195" s="135" t="s">
        <v>526</v>
      </c>
      <c r="D195" s="135">
        <v>3</v>
      </c>
    </row>
    <row r="196" spans="1:4" ht="15.75">
      <c r="A196" s="134">
        <v>30198</v>
      </c>
      <c r="B196" s="134" t="s">
        <v>723</v>
      </c>
      <c r="C196" s="135" t="s">
        <v>526</v>
      </c>
      <c r="D196" s="135">
        <v>3</v>
      </c>
    </row>
    <row r="197" spans="1:4" ht="15.75">
      <c r="A197" s="134">
        <v>30199</v>
      </c>
      <c r="B197" s="134" t="s">
        <v>724</v>
      </c>
      <c r="C197" s="135" t="s">
        <v>526</v>
      </c>
      <c r="D197" s="135">
        <v>3</v>
      </c>
    </row>
    <row r="198" spans="1:4" ht="15.75">
      <c r="A198" s="134">
        <v>30200</v>
      </c>
      <c r="B198" s="134" t="s">
        <v>725</v>
      </c>
      <c r="C198" s="135" t="s">
        <v>526</v>
      </c>
      <c r="D198" s="135">
        <v>3</v>
      </c>
    </row>
    <row r="199" spans="1:4" ht="15.75">
      <c r="A199" s="134">
        <v>30201</v>
      </c>
      <c r="B199" s="134" t="s">
        <v>726</v>
      </c>
      <c r="C199" s="135" t="s">
        <v>526</v>
      </c>
      <c r="D199" s="135">
        <v>3</v>
      </c>
    </row>
    <row r="200" spans="1:4" ht="15.75">
      <c r="A200" s="134">
        <v>30202</v>
      </c>
      <c r="B200" s="134" t="s">
        <v>727</v>
      </c>
      <c r="C200" s="135" t="s">
        <v>526</v>
      </c>
      <c r="D200" s="135">
        <v>3</v>
      </c>
    </row>
    <row r="201" spans="1:4" ht="15.75">
      <c r="A201" s="134">
        <v>30203</v>
      </c>
      <c r="B201" s="134" t="s">
        <v>728</v>
      </c>
      <c r="C201" s="135" t="s">
        <v>526</v>
      </c>
      <c r="D201" s="135">
        <v>3</v>
      </c>
    </row>
    <row r="202" spans="1:4" ht="15.75">
      <c r="A202" s="134">
        <v>30204</v>
      </c>
      <c r="B202" s="134" t="s">
        <v>729</v>
      </c>
      <c r="C202" s="135" t="s">
        <v>526</v>
      </c>
      <c r="D202" s="135">
        <v>3</v>
      </c>
    </row>
    <row r="203" spans="1:4" ht="15.75">
      <c r="A203" s="134">
        <v>30205</v>
      </c>
      <c r="B203" s="134" t="s">
        <v>730</v>
      </c>
      <c r="C203" s="135" t="s">
        <v>526</v>
      </c>
      <c r="D203" s="135">
        <v>3</v>
      </c>
    </row>
    <row r="204" spans="1:4" ht="15.75">
      <c r="A204" s="134">
        <v>30206</v>
      </c>
      <c r="B204" s="134" t="s">
        <v>731</v>
      </c>
      <c r="C204" s="135" t="s">
        <v>529</v>
      </c>
      <c r="D204" s="135">
        <v>2</v>
      </c>
    </row>
    <row r="205" spans="1:4" ht="15.75">
      <c r="A205" s="134">
        <v>30207</v>
      </c>
      <c r="B205" s="134" t="s">
        <v>732</v>
      </c>
      <c r="C205" s="135" t="s">
        <v>526</v>
      </c>
      <c r="D205" s="135">
        <v>3</v>
      </c>
    </row>
    <row r="206" spans="1:4" ht="15.75">
      <c r="A206" s="134">
        <v>30208</v>
      </c>
      <c r="B206" s="134" t="s">
        <v>733</v>
      </c>
      <c r="C206" s="135" t="s">
        <v>529</v>
      </c>
      <c r="D206" s="135">
        <v>2</v>
      </c>
    </row>
    <row r="207" spans="1:4" ht="15.75">
      <c r="A207" s="134">
        <v>30209</v>
      </c>
      <c r="B207" s="134" t="s">
        <v>734</v>
      </c>
      <c r="C207" s="135" t="s">
        <v>526</v>
      </c>
      <c r="D207" s="135">
        <v>3</v>
      </c>
    </row>
    <row r="208" spans="1:4" ht="15.75">
      <c r="A208" s="134">
        <v>30210</v>
      </c>
      <c r="B208" s="134" t="s">
        <v>735</v>
      </c>
      <c r="C208" s="135" t="s">
        <v>529</v>
      </c>
      <c r="D208" s="135">
        <v>2</v>
      </c>
    </row>
    <row r="209" spans="1:4" ht="15.75">
      <c r="A209" s="134">
        <v>30211</v>
      </c>
      <c r="B209" s="134" t="s">
        <v>736</v>
      </c>
      <c r="C209" s="135" t="s">
        <v>531</v>
      </c>
      <c r="D209" s="135">
        <v>4</v>
      </c>
    </row>
    <row r="210" spans="1:4" ht="15.75">
      <c r="A210" s="134">
        <v>30212</v>
      </c>
      <c r="B210" s="134" t="s">
        <v>737</v>
      </c>
      <c r="C210" s="135" t="s">
        <v>526</v>
      </c>
      <c r="D210" s="135">
        <v>3</v>
      </c>
    </row>
    <row r="211" spans="1:4" ht="15.75">
      <c r="A211" s="134">
        <v>30213</v>
      </c>
      <c r="B211" s="134" t="s">
        <v>738</v>
      </c>
      <c r="C211" s="135" t="s">
        <v>526</v>
      </c>
      <c r="D211" s="135">
        <v>3</v>
      </c>
    </row>
    <row r="212" spans="1:4" ht="15.75">
      <c r="A212" s="134">
        <v>30214</v>
      </c>
      <c r="B212" s="134" t="s">
        <v>739</v>
      </c>
      <c r="C212" s="135" t="s">
        <v>529</v>
      </c>
      <c r="D212" s="135">
        <v>2</v>
      </c>
    </row>
    <row r="213" spans="1:4" ht="15.75">
      <c r="A213" s="134">
        <v>30215</v>
      </c>
      <c r="B213" s="134" t="s">
        <v>740</v>
      </c>
      <c r="C213" s="135" t="s">
        <v>526</v>
      </c>
      <c r="D213" s="135">
        <v>3</v>
      </c>
    </row>
    <row r="214" spans="1:4" ht="15.75">
      <c r="A214" s="134">
        <v>30216</v>
      </c>
      <c r="B214" s="134" t="s">
        <v>741</v>
      </c>
      <c r="C214" s="135" t="s">
        <v>526</v>
      </c>
      <c r="D214" s="135">
        <v>3</v>
      </c>
    </row>
    <row r="215" spans="1:4" ht="15.75">
      <c r="A215" s="134">
        <v>30217</v>
      </c>
      <c r="B215" s="134" t="s">
        <v>742</v>
      </c>
      <c r="C215" s="135" t="s">
        <v>526</v>
      </c>
      <c r="D215" s="135">
        <v>3</v>
      </c>
    </row>
    <row r="216" spans="1:4" ht="15.75">
      <c r="A216" s="134">
        <v>30218</v>
      </c>
      <c r="B216" s="134" t="s">
        <v>743</v>
      </c>
      <c r="C216" s="135" t="s">
        <v>526</v>
      </c>
      <c r="D216" s="135">
        <v>3</v>
      </c>
    </row>
    <row r="217" spans="1:4" ht="15.75">
      <c r="A217" s="134">
        <v>30219</v>
      </c>
      <c r="B217" s="134" t="s">
        <v>744</v>
      </c>
      <c r="C217" s="135" t="s">
        <v>531</v>
      </c>
      <c r="D217" s="135">
        <v>4</v>
      </c>
    </row>
    <row r="218" spans="1:4" ht="15.75">
      <c r="A218" s="134">
        <v>30220</v>
      </c>
      <c r="B218" s="134" t="s">
        <v>745</v>
      </c>
      <c r="C218" s="135" t="s">
        <v>526</v>
      </c>
      <c r="D218" s="135">
        <v>3</v>
      </c>
    </row>
    <row r="219" spans="1:4" ht="15.75">
      <c r="A219" s="134">
        <v>30221</v>
      </c>
      <c r="B219" s="134" t="s">
        <v>746</v>
      </c>
      <c r="C219" s="135" t="s">
        <v>526</v>
      </c>
      <c r="D219" s="135">
        <v>3</v>
      </c>
    </row>
    <row r="220" spans="1:4" ht="15.75">
      <c r="A220" s="134">
        <v>30222</v>
      </c>
      <c r="B220" s="134" t="s">
        <v>747</v>
      </c>
      <c r="C220" s="135" t="s">
        <v>526</v>
      </c>
      <c r="D220" s="135">
        <v>3</v>
      </c>
    </row>
    <row r="221" spans="1:4" ht="15.75">
      <c r="A221" s="134">
        <v>30223</v>
      </c>
      <c r="B221" s="134" t="s">
        <v>748</v>
      </c>
      <c r="C221" s="135" t="s">
        <v>526</v>
      </c>
      <c r="D221" s="135">
        <v>3</v>
      </c>
    </row>
    <row r="222" spans="1:4" ht="15.75">
      <c r="A222" s="134">
        <v>30224</v>
      </c>
      <c r="B222" s="134" t="s">
        <v>749</v>
      </c>
      <c r="C222" s="135" t="s">
        <v>529</v>
      </c>
      <c r="D222" s="135">
        <v>2</v>
      </c>
    </row>
    <row r="223" spans="1:4" ht="15.75">
      <c r="A223" s="134">
        <v>30225</v>
      </c>
      <c r="B223" s="134" t="s">
        <v>750</v>
      </c>
      <c r="C223" s="135" t="s">
        <v>526</v>
      </c>
      <c r="D223" s="135">
        <v>3</v>
      </c>
    </row>
    <row r="224" spans="1:4" ht="15.75">
      <c r="A224" s="134">
        <v>30226</v>
      </c>
      <c r="B224" s="134" t="s">
        <v>751</v>
      </c>
      <c r="C224" s="135" t="s">
        <v>526</v>
      </c>
      <c r="D224" s="135">
        <v>3</v>
      </c>
    </row>
    <row r="225" spans="1:4" ht="15.75">
      <c r="A225" s="134">
        <v>30227</v>
      </c>
      <c r="B225" s="134" t="s">
        <v>752</v>
      </c>
      <c r="C225" s="135" t="s">
        <v>526</v>
      </c>
      <c r="D225" s="135">
        <v>3</v>
      </c>
    </row>
    <row r="226" spans="1:4" ht="15.75">
      <c r="A226" s="134">
        <v>30228</v>
      </c>
      <c r="B226" s="134" t="s">
        <v>753</v>
      </c>
      <c r="C226" s="135" t="s">
        <v>529</v>
      </c>
      <c r="D226" s="135">
        <v>2</v>
      </c>
    </row>
    <row r="227" spans="1:4" ht="15.75">
      <c r="A227" s="134">
        <v>30229</v>
      </c>
      <c r="B227" s="134" t="s">
        <v>754</v>
      </c>
      <c r="C227" s="135" t="s">
        <v>526</v>
      </c>
      <c r="D227" s="135">
        <v>3</v>
      </c>
    </row>
    <row r="228" spans="1:4" ht="15.75">
      <c r="A228" s="134">
        <v>30230</v>
      </c>
      <c r="B228" s="134" t="s">
        <v>755</v>
      </c>
      <c r="C228" s="135" t="s">
        <v>526</v>
      </c>
      <c r="D228" s="135">
        <v>3</v>
      </c>
    </row>
    <row r="229" spans="1:4" ht="15.75">
      <c r="A229" s="134">
        <v>30231</v>
      </c>
      <c r="B229" s="134" t="s">
        <v>756</v>
      </c>
      <c r="C229" s="135" t="s">
        <v>526</v>
      </c>
      <c r="D229" s="135">
        <v>3</v>
      </c>
    </row>
    <row r="230" spans="1:4" ht="15.75">
      <c r="A230" s="134">
        <v>30232</v>
      </c>
      <c r="B230" s="134" t="s">
        <v>757</v>
      </c>
      <c r="C230" s="135" t="s">
        <v>526</v>
      </c>
      <c r="D230" s="135">
        <v>3</v>
      </c>
    </row>
    <row r="231" spans="1:4" ht="15.75">
      <c r="A231" s="134">
        <v>30233</v>
      </c>
      <c r="B231" s="134" t="s">
        <v>758</v>
      </c>
      <c r="C231" s="135" t="s">
        <v>529</v>
      </c>
      <c r="D231" s="135">
        <v>2</v>
      </c>
    </row>
    <row r="232" spans="1:4" ht="15.75">
      <c r="A232" s="134">
        <v>30234</v>
      </c>
      <c r="B232" s="134" t="s">
        <v>759</v>
      </c>
      <c r="C232" s="135" t="s">
        <v>529</v>
      </c>
      <c r="D232" s="135">
        <v>2</v>
      </c>
    </row>
    <row r="233" spans="1:4" ht="15.75">
      <c r="A233" s="134">
        <v>30235</v>
      </c>
      <c r="B233" s="134" t="s">
        <v>760</v>
      </c>
      <c r="C233" s="135" t="s">
        <v>529</v>
      </c>
      <c r="D233" s="135">
        <v>2</v>
      </c>
    </row>
    <row r="234" spans="1:4" ht="15.75">
      <c r="A234" s="134">
        <v>30236</v>
      </c>
      <c r="B234" s="134" t="s">
        <v>761</v>
      </c>
      <c r="C234" s="135" t="s">
        <v>526</v>
      </c>
      <c r="D234" s="135">
        <v>3</v>
      </c>
    </row>
    <row r="235" spans="1:4" ht="15.75">
      <c r="A235" s="134">
        <v>30237</v>
      </c>
      <c r="B235" s="134" t="s">
        <v>762</v>
      </c>
      <c r="C235" s="135" t="s">
        <v>526</v>
      </c>
      <c r="D235" s="135">
        <v>3</v>
      </c>
    </row>
    <row r="236" spans="1:4" ht="15.75">
      <c r="A236" s="134">
        <v>30238</v>
      </c>
      <c r="B236" s="134" t="s">
        <v>763</v>
      </c>
      <c r="C236" s="135" t="s">
        <v>526</v>
      </c>
      <c r="D236" s="135">
        <v>3</v>
      </c>
    </row>
    <row r="237" spans="1:4" ht="15.75">
      <c r="A237" s="134">
        <v>30239</v>
      </c>
      <c r="B237" s="134" t="s">
        <v>764</v>
      </c>
      <c r="C237" s="135" t="s">
        <v>526</v>
      </c>
      <c r="D237" s="135">
        <v>3</v>
      </c>
    </row>
    <row r="238" spans="1:4" ht="15.75">
      <c r="A238" s="134">
        <v>30240</v>
      </c>
      <c r="B238" s="134" t="s">
        <v>765</v>
      </c>
      <c r="C238" s="135" t="s">
        <v>529</v>
      </c>
      <c r="D238" s="135">
        <v>2</v>
      </c>
    </row>
    <row r="239" spans="1:4" ht="15.75">
      <c r="A239" s="134">
        <v>30241</v>
      </c>
      <c r="B239" s="134" t="s">
        <v>766</v>
      </c>
      <c r="C239" s="135" t="s">
        <v>529</v>
      </c>
      <c r="D239" s="135">
        <v>2</v>
      </c>
    </row>
    <row r="240" spans="1:4" ht="15.75">
      <c r="A240" s="134">
        <v>30242</v>
      </c>
      <c r="B240" s="134" t="s">
        <v>767</v>
      </c>
      <c r="C240" s="135" t="s">
        <v>526</v>
      </c>
      <c r="D240" s="135">
        <v>3</v>
      </c>
    </row>
    <row r="241" spans="1:4" ht="15.75">
      <c r="A241" s="134">
        <v>30243</v>
      </c>
      <c r="B241" s="134" t="s">
        <v>768</v>
      </c>
      <c r="C241" s="135" t="s">
        <v>526</v>
      </c>
      <c r="D241" s="135">
        <v>3</v>
      </c>
    </row>
    <row r="242" spans="1:4" ht="15.75">
      <c r="A242" s="134">
        <v>30244</v>
      </c>
      <c r="B242" s="134" t="s">
        <v>769</v>
      </c>
      <c r="C242" s="135" t="s">
        <v>529</v>
      </c>
      <c r="D242" s="135">
        <v>2</v>
      </c>
    </row>
    <row r="243" spans="1:4" ht="15.75">
      <c r="A243" s="134">
        <v>30245</v>
      </c>
      <c r="B243" s="134" t="s">
        <v>770</v>
      </c>
      <c r="C243" s="135" t="s">
        <v>529</v>
      </c>
      <c r="D243" s="135">
        <v>2</v>
      </c>
    </row>
    <row r="244" spans="1:4" ht="15.75">
      <c r="A244" s="134">
        <v>30246</v>
      </c>
      <c r="B244" s="134" t="s">
        <v>771</v>
      </c>
      <c r="C244" s="135" t="s">
        <v>526</v>
      </c>
      <c r="D244" s="135">
        <v>3</v>
      </c>
    </row>
    <row r="245" spans="1:4" ht="15.75">
      <c r="A245" s="134">
        <v>30247</v>
      </c>
      <c r="B245" s="134" t="s">
        <v>772</v>
      </c>
      <c r="C245" s="135" t="s">
        <v>526</v>
      </c>
      <c r="D245" s="135">
        <v>3</v>
      </c>
    </row>
    <row r="246" spans="1:4" ht="15.75">
      <c r="A246" s="134">
        <v>30248</v>
      </c>
      <c r="B246" s="134" t="s">
        <v>773</v>
      </c>
      <c r="C246" s="135" t="s">
        <v>529</v>
      </c>
      <c r="D246" s="135">
        <v>2</v>
      </c>
    </row>
    <row r="247" spans="1:4" ht="15.75">
      <c r="A247" s="134">
        <v>30249</v>
      </c>
      <c r="B247" s="134" t="s">
        <v>774</v>
      </c>
      <c r="C247" s="135" t="s">
        <v>529</v>
      </c>
      <c r="D247" s="135">
        <v>2</v>
      </c>
    </row>
    <row r="248" spans="1:4" ht="15.75">
      <c r="A248" s="134">
        <v>30250</v>
      </c>
      <c r="B248" s="134" t="s">
        <v>775</v>
      </c>
      <c r="C248" s="135" t="s">
        <v>526</v>
      </c>
      <c r="D248" s="135">
        <v>3</v>
      </c>
    </row>
    <row r="249" spans="1:4" ht="15.75">
      <c r="A249" s="134">
        <v>30251</v>
      </c>
      <c r="B249" s="134" t="s">
        <v>776</v>
      </c>
      <c r="C249" s="135" t="s">
        <v>526</v>
      </c>
      <c r="D249" s="135">
        <v>3</v>
      </c>
    </row>
    <row r="250" spans="1:4" ht="15.75">
      <c r="A250" s="134">
        <v>30252</v>
      </c>
      <c r="B250" s="134" t="s">
        <v>777</v>
      </c>
      <c r="C250" s="135" t="s">
        <v>526</v>
      </c>
      <c r="D250" s="135">
        <v>3</v>
      </c>
    </row>
    <row r="251" spans="1:4" ht="15.75">
      <c r="A251" s="134">
        <v>30253</v>
      </c>
      <c r="B251" s="134" t="s">
        <v>778</v>
      </c>
      <c r="C251" s="135" t="s">
        <v>526</v>
      </c>
      <c r="D251" s="135">
        <v>3</v>
      </c>
    </row>
    <row r="252" spans="1:4" ht="15.75">
      <c r="A252" s="134">
        <v>30254</v>
      </c>
      <c r="B252" s="134" t="s">
        <v>779</v>
      </c>
      <c r="C252" s="135" t="s">
        <v>526</v>
      </c>
      <c r="D252" s="135">
        <v>3</v>
      </c>
    </row>
    <row r="253" spans="1:4" ht="15.75">
      <c r="A253" s="134">
        <v>30255</v>
      </c>
      <c r="B253" s="134" t="s">
        <v>780</v>
      </c>
      <c r="C253" s="135" t="s">
        <v>529</v>
      </c>
      <c r="D253" s="135">
        <v>2</v>
      </c>
    </row>
    <row r="254" spans="1:4" ht="15.75">
      <c r="A254" s="134">
        <v>30256</v>
      </c>
      <c r="B254" s="134" t="s">
        <v>781</v>
      </c>
      <c r="C254" s="135" t="s">
        <v>526</v>
      </c>
      <c r="D254" s="135">
        <v>3</v>
      </c>
    </row>
    <row r="255" spans="1:4" ht="15.75">
      <c r="A255" s="134">
        <v>30257</v>
      </c>
      <c r="B255" s="134" t="s">
        <v>782</v>
      </c>
      <c r="C255" s="135" t="s">
        <v>531</v>
      </c>
      <c r="D255" s="135">
        <v>4</v>
      </c>
    </row>
    <row r="256" spans="1:4" ht="15.75">
      <c r="A256" s="134">
        <v>30258</v>
      </c>
      <c r="B256" s="134" t="s">
        <v>783</v>
      </c>
      <c r="C256" s="135" t="s">
        <v>531</v>
      </c>
      <c r="D256" s="135">
        <v>4</v>
      </c>
    </row>
    <row r="257" spans="1:4" ht="15.75">
      <c r="A257" s="134">
        <v>30259</v>
      </c>
      <c r="B257" s="134" t="s">
        <v>784</v>
      </c>
      <c r="C257" s="135" t="s">
        <v>526</v>
      </c>
      <c r="D257" s="135">
        <v>3</v>
      </c>
    </row>
    <row r="258" spans="1:4" ht="15.75">
      <c r="A258" s="134">
        <v>30260</v>
      </c>
      <c r="B258" s="134" t="s">
        <v>785</v>
      </c>
      <c r="C258" s="135" t="s">
        <v>526</v>
      </c>
      <c r="D258" s="135">
        <v>3</v>
      </c>
    </row>
    <row r="259" spans="1:4" ht="15.75">
      <c r="A259" s="134">
        <v>30261</v>
      </c>
      <c r="B259" s="134" t="s">
        <v>786</v>
      </c>
      <c r="C259" s="135" t="s">
        <v>526</v>
      </c>
      <c r="D259" s="135">
        <v>3</v>
      </c>
    </row>
    <row r="260" spans="1:4" ht="15.75">
      <c r="A260" s="134">
        <v>30262</v>
      </c>
      <c r="B260" s="134" t="s">
        <v>787</v>
      </c>
      <c r="C260" s="135" t="s">
        <v>529</v>
      </c>
      <c r="D260" s="135">
        <v>2</v>
      </c>
    </row>
    <row r="261" spans="1:4" ht="15.75">
      <c r="A261" s="134">
        <v>30263</v>
      </c>
      <c r="B261" s="134" t="s">
        <v>788</v>
      </c>
      <c r="C261" s="135" t="s">
        <v>526</v>
      </c>
      <c r="D261" s="135">
        <v>3</v>
      </c>
    </row>
    <row r="262" spans="1:4" ht="15.75">
      <c r="A262" s="134">
        <v>30264</v>
      </c>
      <c r="B262" s="134" t="s">
        <v>789</v>
      </c>
      <c r="C262" s="135" t="s">
        <v>529</v>
      </c>
      <c r="D262" s="135">
        <v>2</v>
      </c>
    </row>
    <row r="263" spans="1:4" ht="15.75">
      <c r="A263" s="134">
        <v>30265</v>
      </c>
      <c r="B263" s="134" t="s">
        <v>790</v>
      </c>
      <c r="C263" s="135" t="s">
        <v>529</v>
      </c>
      <c r="D263" s="135">
        <v>2</v>
      </c>
    </row>
    <row r="264" spans="1:4" ht="15.75">
      <c r="A264" s="134">
        <v>30266</v>
      </c>
      <c r="B264" s="134" t="s">
        <v>791</v>
      </c>
      <c r="C264" s="135" t="s">
        <v>526</v>
      </c>
      <c r="D264" s="135">
        <v>3</v>
      </c>
    </row>
    <row r="265" spans="1:4" ht="15.75">
      <c r="A265" s="134">
        <v>30267</v>
      </c>
      <c r="B265" s="134" t="s">
        <v>792</v>
      </c>
      <c r="C265" s="135" t="s">
        <v>529</v>
      </c>
      <c r="D265" s="135">
        <v>2</v>
      </c>
    </row>
    <row r="266" spans="1:4" ht="15.75">
      <c r="A266" s="134">
        <v>30268</v>
      </c>
      <c r="B266" s="134" t="s">
        <v>793</v>
      </c>
      <c r="C266" s="135" t="s">
        <v>526</v>
      </c>
      <c r="D266" s="135">
        <v>3</v>
      </c>
    </row>
    <row r="267" spans="1:4" ht="15.75">
      <c r="A267" s="134">
        <v>30269</v>
      </c>
      <c r="B267" s="134" t="s">
        <v>794</v>
      </c>
      <c r="C267" s="135" t="s">
        <v>526</v>
      </c>
      <c r="D267" s="135">
        <v>3</v>
      </c>
    </row>
    <row r="268" spans="1:4" ht="15.75">
      <c r="A268" s="134">
        <v>30270</v>
      </c>
      <c r="B268" s="134" t="s">
        <v>795</v>
      </c>
      <c r="C268" s="135" t="s">
        <v>526</v>
      </c>
      <c r="D268" s="135">
        <v>3</v>
      </c>
    </row>
    <row r="269" spans="1:4" ht="15.75">
      <c r="A269" s="134">
        <v>30271</v>
      </c>
      <c r="B269" s="134" t="s">
        <v>796</v>
      </c>
      <c r="C269" s="135" t="s">
        <v>526</v>
      </c>
      <c r="D269" s="135">
        <v>3</v>
      </c>
    </row>
    <row r="270" spans="1:4" ht="15.75">
      <c r="A270" s="134">
        <v>30272</v>
      </c>
      <c r="B270" s="134" t="s">
        <v>797</v>
      </c>
      <c r="C270" s="135" t="s">
        <v>526</v>
      </c>
      <c r="D270" s="135">
        <v>3</v>
      </c>
    </row>
    <row r="271" spans="1:4" ht="15.75">
      <c r="A271" s="134">
        <v>30273</v>
      </c>
      <c r="B271" s="134" t="s">
        <v>798</v>
      </c>
      <c r="C271" s="135" t="s">
        <v>526</v>
      </c>
      <c r="D271" s="135">
        <v>3</v>
      </c>
    </row>
    <row r="272" spans="1:4" ht="15.75">
      <c r="A272" s="134">
        <v>30274</v>
      </c>
      <c r="B272" s="134" t="s">
        <v>799</v>
      </c>
      <c r="C272" s="135" t="s">
        <v>526</v>
      </c>
      <c r="D272" s="135">
        <v>3</v>
      </c>
    </row>
    <row r="273" spans="1:4" ht="15.75">
      <c r="A273" s="134">
        <v>30275</v>
      </c>
      <c r="B273" s="134" t="s">
        <v>800</v>
      </c>
      <c r="C273" s="135" t="s">
        <v>526</v>
      </c>
      <c r="D273" s="135">
        <v>3</v>
      </c>
    </row>
    <row r="274" spans="1:4" ht="15.75">
      <c r="A274" s="134">
        <v>30276</v>
      </c>
      <c r="B274" s="134" t="s">
        <v>801</v>
      </c>
      <c r="C274" s="135" t="s">
        <v>526</v>
      </c>
      <c r="D274" s="135">
        <v>3</v>
      </c>
    </row>
    <row r="275" spans="1:4" ht="15.75">
      <c r="A275" s="134">
        <v>30277</v>
      </c>
      <c r="B275" s="134" t="s">
        <v>802</v>
      </c>
      <c r="C275" s="135" t="s">
        <v>526</v>
      </c>
      <c r="D275" s="135">
        <v>3</v>
      </c>
    </row>
    <row r="276" spans="1:4" ht="15.75">
      <c r="A276" s="134">
        <v>30278</v>
      </c>
      <c r="B276" s="134" t="s">
        <v>803</v>
      </c>
      <c r="C276" s="135" t="s">
        <v>526</v>
      </c>
      <c r="D276" s="135">
        <v>3</v>
      </c>
    </row>
    <row r="277" spans="1:4" ht="15.75">
      <c r="A277" s="134">
        <v>30279</v>
      </c>
      <c r="B277" s="134" t="s">
        <v>804</v>
      </c>
      <c r="C277" s="135" t="s">
        <v>526</v>
      </c>
      <c r="D277" s="135">
        <v>3</v>
      </c>
    </row>
    <row r="278" spans="1:4" ht="15.75">
      <c r="A278" s="134">
        <v>30280</v>
      </c>
      <c r="B278" s="134" t="s">
        <v>805</v>
      </c>
      <c r="C278" s="135" t="s">
        <v>526</v>
      </c>
      <c r="D278" s="135">
        <v>3</v>
      </c>
    </row>
    <row r="279" spans="1:4" ht="15.75">
      <c r="A279" s="134">
        <v>30281</v>
      </c>
      <c r="B279" s="134" t="s">
        <v>806</v>
      </c>
      <c r="C279" s="135" t="s">
        <v>529</v>
      </c>
      <c r="D279" s="135">
        <v>2</v>
      </c>
    </row>
    <row r="280" spans="1:4" ht="15.75">
      <c r="A280" s="134">
        <v>30282</v>
      </c>
      <c r="B280" s="134" t="s">
        <v>807</v>
      </c>
      <c r="C280" s="135" t="s">
        <v>526</v>
      </c>
      <c r="D280" s="135">
        <v>3</v>
      </c>
    </row>
    <row r="281" spans="1:4" ht="15.75">
      <c r="A281" s="134">
        <v>30283</v>
      </c>
      <c r="B281" s="134" t="s">
        <v>808</v>
      </c>
      <c r="C281" s="135" t="s">
        <v>526</v>
      </c>
      <c r="D281" s="135">
        <v>3</v>
      </c>
    </row>
    <row r="282" spans="1:4" ht="15.75">
      <c r="A282" s="134">
        <v>30284</v>
      </c>
      <c r="B282" s="134" t="s">
        <v>809</v>
      </c>
      <c r="C282" s="135" t="s">
        <v>526</v>
      </c>
      <c r="D282" s="135">
        <v>3</v>
      </c>
    </row>
    <row r="283" spans="1:4" ht="15.75">
      <c r="A283" s="134">
        <v>30285</v>
      </c>
      <c r="B283" s="134" t="s">
        <v>810</v>
      </c>
      <c r="C283" s="135" t="s">
        <v>529</v>
      </c>
      <c r="D283" s="135">
        <v>2</v>
      </c>
    </row>
    <row r="284" spans="1:4" ht="15.75">
      <c r="A284" s="134">
        <v>30286</v>
      </c>
      <c r="B284" s="134" t="s">
        <v>811</v>
      </c>
      <c r="C284" s="135" t="s">
        <v>529</v>
      </c>
      <c r="D284" s="135">
        <v>2</v>
      </c>
    </row>
    <row r="285" spans="1:4" ht="15.75">
      <c r="A285" s="134">
        <v>30287</v>
      </c>
      <c r="B285" s="134" t="s">
        <v>812</v>
      </c>
      <c r="C285" s="135" t="s">
        <v>526</v>
      </c>
      <c r="D285" s="135">
        <v>3</v>
      </c>
    </row>
    <row r="286" spans="1:4" ht="15.75">
      <c r="A286" s="134">
        <v>30288</v>
      </c>
      <c r="B286" s="134" t="s">
        <v>813</v>
      </c>
      <c r="C286" s="135" t="s">
        <v>526</v>
      </c>
      <c r="D286" s="135">
        <v>3</v>
      </c>
    </row>
    <row r="287" spans="1:4" ht="15.75">
      <c r="A287" s="134">
        <v>30289</v>
      </c>
      <c r="B287" s="134" t="s">
        <v>814</v>
      </c>
      <c r="C287" s="135" t="s">
        <v>529</v>
      </c>
      <c r="D287" s="135">
        <v>2</v>
      </c>
    </row>
    <row r="288" spans="1:4" ht="15.75">
      <c r="A288" s="134">
        <v>30290</v>
      </c>
      <c r="B288" s="134" t="s">
        <v>815</v>
      </c>
      <c r="C288" s="135" t="s">
        <v>526</v>
      </c>
      <c r="D288" s="135">
        <v>3</v>
      </c>
    </row>
    <row r="289" spans="1:4" ht="15.75">
      <c r="A289" s="134">
        <v>30291</v>
      </c>
      <c r="B289" s="134" t="s">
        <v>816</v>
      </c>
      <c r="C289" s="135" t="s">
        <v>526</v>
      </c>
      <c r="D289" s="135">
        <v>3</v>
      </c>
    </row>
    <row r="290" spans="1:4" ht="15.75">
      <c r="A290" s="134">
        <v>30292</v>
      </c>
      <c r="B290" s="134" t="s">
        <v>817</v>
      </c>
      <c r="C290" s="135" t="s">
        <v>526</v>
      </c>
      <c r="D290" s="135">
        <v>3</v>
      </c>
    </row>
    <row r="291" spans="1:4" ht="15.75">
      <c r="A291" s="134">
        <v>30293</v>
      </c>
      <c r="B291" s="134" t="s">
        <v>818</v>
      </c>
      <c r="C291" s="135" t="s">
        <v>526</v>
      </c>
      <c r="D291" s="135">
        <v>3</v>
      </c>
    </row>
    <row r="292" spans="1:4" ht="15.75">
      <c r="A292" s="134">
        <v>30294</v>
      </c>
      <c r="B292" s="134" t="s">
        <v>819</v>
      </c>
      <c r="C292" s="135" t="s">
        <v>526</v>
      </c>
      <c r="D292" s="135">
        <v>3</v>
      </c>
    </row>
    <row r="293" spans="1:4" ht="15.75">
      <c r="A293" s="134">
        <v>30295</v>
      </c>
      <c r="B293" s="134" t="s">
        <v>820</v>
      </c>
      <c r="C293" s="135" t="s">
        <v>526</v>
      </c>
      <c r="D293" s="135">
        <v>3</v>
      </c>
    </row>
    <row r="294" spans="1:4" ht="15.75">
      <c r="A294" s="134">
        <v>30296</v>
      </c>
      <c r="B294" s="134" t="s">
        <v>821</v>
      </c>
      <c r="C294" s="135" t="s">
        <v>526</v>
      </c>
      <c r="D294" s="135">
        <v>3</v>
      </c>
    </row>
    <row r="295" spans="1:4" ht="15.75">
      <c r="A295" s="134">
        <v>30297</v>
      </c>
      <c r="B295" s="134" t="s">
        <v>822</v>
      </c>
      <c r="C295" s="135" t="s">
        <v>526</v>
      </c>
      <c r="D295" s="135">
        <v>3</v>
      </c>
    </row>
    <row r="296" spans="1:4" ht="15.75">
      <c r="A296" s="134">
        <v>30298</v>
      </c>
      <c r="B296" s="134" t="s">
        <v>823</v>
      </c>
      <c r="C296" s="135" t="s">
        <v>526</v>
      </c>
      <c r="D296" s="135">
        <v>3</v>
      </c>
    </row>
    <row r="297" spans="1:4" ht="15.75">
      <c r="A297" s="134">
        <v>30299</v>
      </c>
      <c r="B297" s="134" t="s">
        <v>824</v>
      </c>
      <c r="C297" s="135" t="s">
        <v>529</v>
      </c>
      <c r="D297" s="135">
        <v>2</v>
      </c>
    </row>
    <row r="298" spans="1:4" ht="15.75">
      <c r="A298" s="134">
        <v>30300</v>
      </c>
      <c r="B298" s="134" t="s">
        <v>825</v>
      </c>
      <c r="C298" s="135" t="s">
        <v>529</v>
      </c>
      <c r="D298" s="135">
        <v>2</v>
      </c>
    </row>
    <row r="299" spans="1:4" ht="15.75">
      <c r="A299" s="134">
        <v>30301</v>
      </c>
      <c r="B299" s="134" t="s">
        <v>826</v>
      </c>
      <c r="C299" s="135" t="s">
        <v>529</v>
      </c>
      <c r="D299" s="135">
        <v>2</v>
      </c>
    </row>
    <row r="300" spans="1:4" ht="15.75">
      <c r="A300" s="134">
        <v>30302</v>
      </c>
      <c r="B300" s="134" t="s">
        <v>827</v>
      </c>
      <c r="C300" s="135" t="s">
        <v>526</v>
      </c>
      <c r="D300" s="135">
        <v>3</v>
      </c>
    </row>
    <row r="301" spans="1:4" ht="15.75">
      <c r="A301" s="134">
        <v>30303</v>
      </c>
      <c r="B301" s="134" t="s">
        <v>828</v>
      </c>
      <c r="C301" s="135" t="s">
        <v>526</v>
      </c>
      <c r="D301" s="135">
        <v>3</v>
      </c>
    </row>
    <row r="302" spans="1:4" ht="15.75">
      <c r="A302" s="134">
        <v>30304</v>
      </c>
      <c r="B302" s="134" t="s">
        <v>829</v>
      </c>
      <c r="C302" s="135" t="s">
        <v>526</v>
      </c>
      <c r="D302" s="135">
        <v>3</v>
      </c>
    </row>
    <row r="303" spans="1:4" ht="15.75">
      <c r="A303" s="134">
        <v>30305</v>
      </c>
      <c r="B303" s="134" t="s">
        <v>830</v>
      </c>
      <c r="C303" s="135" t="s">
        <v>526</v>
      </c>
      <c r="D303" s="135">
        <v>3</v>
      </c>
    </row>
    <row r="304" spans="1:4" ht="15.75">
      <c r="A304" s="134">
        <v>30306</v>
      </c>
      <c r="B304" s="134" t="s">
        <v>831</v>
      </c>
      <c r="C304" s="135" t="s">
        <v>529</v>
      </c>
      <c r="D304" s="135">
        <v>2</v>
      </c>
    </row>
    <row r="305" spans="1:4" ht="15.75">
      <c r="A305" s="134">
        <v>30307</v>
      </c>
      <c r="B305" s="134" t="s">
        <v>832</v>
      </c>
      <c r="C305" s="135" t="s">
        <v>526</v>
      </c>
      <c r="D305" s="135">
        <v>3</v>
      </c>
    </row>
    <row r="306" spans="1:4" ht="15.75">
      <c r="A306" s="134">
        <v>30308</v>
      </c>
      <c r="B306" s="134" t="s">
        <v>833</v>
      </c>
      <c r="C306" s="135" t="s">
        <v>529</v>
      </c>
      <c r="D306" s="135">
        <v>2</v>
      </c>
    </row>
    <row r="307" spans="1:4" ht="15.75">
      <c r="A307" s="134">
        <v>30309</v>
      </c>
      <c r="B307" s="134" t="s">
        <v>834</v>
      </c>
      <c r="C307" s="135" t="s">
        <v>529</v>
      </c>
      <c r="D307" s="135">
        <v>2</v>
      </c>
    </row>
    <row r="308" spans="1:4" ht="15.75">
      <c r="A308" s="134">
        <v>30310</v>
      </c>
      <c r="B308" s="134" t="s">
        <v>835</v>
      </c>
      <c r="C308" s="135" t="s">
        <v>526</v>
      </c>
      <c r="D308" s="135">
        <v>3</v>
      </c>
    </row>
    <row r="309" spans="1:4" ht="15.75">
      <c r="A309" s="134">
        <v>30311</v>
      </c>
      <c r="B309" s="134" t="s">
        <v>836</v>
      </c>
      <c r="C309" s="135" t="s">
        <v>529</v>
      </c>
      <c r="D309" s="135">
        <v>2</v>
      </c>
    </row>
    <row r="310" spans="1:4" ht="15.75">
      <c r="A310" s="134">
        <v>30312</v>
      </c>
      <c r="B310" s="134" t="s">
        <v>837</v>
      </c>
      <c r="C310" s="135" t="s">
        <v>526</v>
      </c>
      <c r="D310" s="135">
        <v>3</v>
      </c>
    </row>
    <row r="311" spans="1:4" ht="15.75">
      <c r="A311" s="134">
        <v>30313</v>
      </c>
      <c r="B311" s="134" t="s">
        <v>838</v>
      </c>
      <c r="C311" s="135" t="s">
        <v>529</v>
      </c>
      <c r="D311" s="135">
        <v>2</v>
      </c>
    </row>
    <row r="312" spans="1:4" ht="15.75">
      <c r="A312" s="134">
        <v>30314</v>
      </c>
      <c r="B312" s="134" t="s">
        <v>839</v>
      </c>
      <c r="C312" s="135" t="s">
        <v>529</v>
      </c>
      <c r="D312" s="135">
        <v>2</v>
      </c>
    </row>
    <row r="313" spans="1:4" ht="15.75">
      <c r="A313" s="134">
        <v>30315</v>
      </c>
      <c r="B313" s="134" t="s">
        <v>840</v>
      </c>
      <c r="C313" s="135" t="s">
        <v>526</v>
      </c>
      <c r="D313" s="135">
        <v>3</v>
      </c>
    </row>
    <row r="314" spans="1:4" ht="15.75">
      <c r="A314" s="134">
        <v>30316</v>
      </c>
      <c r="B314" s="134" t="s">
        <v>841</v>
      </c>
      <c r="C314" s="135" t="s">
        <v>526</v>
      </c>
      <c r="D314" s="135">
        <v>3</v>
      </c>
    </row>
    <row r="315" spans="1:4" ht="15.75">
      <c r="A315" s="134">
        <v>30317</v>
      </c>
      <c r="B315" s="134" t="s">
        <v>842</v>
      </c>
      <c r="C315" s="135" t="s">
        <v>531</v>
      </c>
      <c r="D315" s="135">
        <v>4</v>
      </c>
    </row>
    <row r="316" spans="1:4" ht="15.75">
      <c r="A316" s="134">
        <v>30318</v>
      </c>
      <c r="B316" s="134" t="s">
        <v>843</v>
      </c>
      <c r="C316" s="135" t="s">
        <v>526</v>
      </c>
      <c r="D316" s="135">
        <v>3</v>
      </c>
    </row>
    <row r="317" spans="1:4" ht="15.75">
      <c r="A317" s="134">
        <v>30319</v>
      </c>
      <c r="B317" s="134" t="s">
        <v>844</v>
      </c>
      <c r="C317" s="135" t="s">
        <v>526</v>
      </c>
      <c r="D317" s="135">
        <v>3</v>
      </c>
    </row>
    <row r="318" spans="1:4" ht="15.75">
      <c r="A318" s="134">
        <v>30320</v>
      </c>
      <c r="B318" s="134" t="s">
        <v>845</v>
      </c>
      <c r="C318" s="135" t="s">
        <v>526</v>
      </c>
      <c r="D318" s="135">
        <v>3</v>
      </c>
    </row>
    <row r="319" spans="1:4" ht="15.75">
      <c r="A319" s="134">
        <v>30321</v>
      </c>
      <c r="B319" s="134" t="s">
        <v>846</v>
      </c>
      <c r="C319" s="135" t="s">
        <v>529</v>
      </c>
      <c r="D319" s="135">
        <v>2</v>
      </c>
    </row>
    <row r="320" spans="1:4" ht="15.75">
      <c r="A320" s="134">
        <v>30322</v>
      </c>
      <c r="B320" s="134" t="s">
        <v>847</v>
      </c>
      <c r="C320" s="135" t="s">
        <v>526</v>
      </c>
      <c r="D320" s="135">
        <v>3</v>
      </c>
    </row>
    <row r="321" spans="1:4" ht="15.75">
      <c r="A321" s="134">
        <v>30323</v>
      </c>
      <c r="B321" s="134" t="s">
        <v>848</v>
      </c>
      <c r="C321" s="135" t="s">
        <v>526</v>
      </c>
      <c r="D321" s="135">
        <v>3</v>
      </c>
    </row>
    <row r="322" spans="1:4" ht="15.75">
      <c r="A322" s="134">
        <v>30324</v>
      </c>
      <c r="B322" s="134" t="s">
        <v>849</v>
      </c>
      <c r="C322" s="135" t="s">
        <v>529</v>
      </c>
      <c r="D322" s="135">
        <v>2</v>
      </c>
    </row>
    <row r="323" spans="1:4" ht="15.75">
      <c r="A323" s="134">
        <v>30325</v>
      </c>
      <c r="B323" s="134" t="s">
        <v>850</v>
      </c>
      <c r="C323" s="135" t="s">
        <v>526</v>
      </c>
      <c r="D323" s="135">
        <v>3</v>
      </c>
    </row>
    <row r="324" spans="1:4" ht="15.75">
      <c r="A324" s="134">
        <v>30326</v>
      </c>
      <c r="B324" s="134" t="s">
        <v>851</v>
      </c>
      <c r="C324" s="135" t="s">
        <v>526</v>
      </c>
      <c r="D324" s="135">
        <v>3</v>
      </c>
    </row>
    <row r="325" spans="1:4" ht="15.75">
      <c r="A325" s="134">
        <v>30327</v>
      </c>
      <c r="B325" s="134" t="s">
        <v>852</v>
      </c>
      <c r="C325" s="135" t="s">
        <v>526</v>
      </c>
      <c r="D325" s="135">
        <v>3</v>
      </c>
    </row>
    <row r="326" spans="1:4" ht="15.75">
      <c r="A326" s="134">
        <v>30328</v>
      </c>
      <c r="B326" s="134" t="s">
        <v>853</v>
      </c>
      <c r="C326" s="135" t="s">
        <v>526</v>
      </c>
      <c r="D326" s="135">
        <v>3</v>
      </c>
    </row>
    <row r="327" spans="1:4" ht="15.75">
      <c r="A327" s="134">
        <v>30329</v>
      </c>
      <c r="B327" s="134" t="s">
        <v>854</v>
      </c>
      <c r="C327" s="135" t="s">
        <v>526</v>
      </c>
      <c r="D327" s="135">
        <v>3</v>
      </c>
    </row>
    <row r="328" spans="1:4" ht="15.75">
      <c r="A328" s="134">
        <v>30330</v>
      </c>
      <c r="B328" s="134" t="s">
        <v>855</v>
      </c>
      <c r="C328" s="135" t="s">
        <v>526</v>
      </c>
      <c r="D328" s="135">
        <v>3</v>
      </c>
    </row>
    <row r="329" spans="1:4" ht="15.75">
      <c r="A329" s="134">
        <v>30331</v>
      </c>
      <c r="B329" s="134" t="s">
        <v>856</v>
      </c>
      <c r="C329" s="135" t="s">
        <v>526</v>
      </c>
      <c r="D329" s="135">
        <v>3</v>
      </c>
    </row>
    <row r="330" spans="1:4" ht="15.75">
      <c r="A330" s="134">
        <v>30332</v>
      </c>
      <c r="B330" s="134" t="s">
        <v>857</v>
      </c>
      <c r="C330" s="135" t="s">
        <v>526</v>
      </c>
      <c r="D330" s="135">
        <v>3</v>
      </c>
    </row>
    <row r="331" spans="1:4" ht="15.75">
      <c r="A331" s="134">
        <v>30333</v>
      </c>
      <c r="B331" s="134" t="s">
        <v>858</v>
      </c>
      <c r="C331" s="135" t="s">
        <v>531</v>
      </c>
      <c r="D331" s="135">
        <v>4</v>
      </c>
    </row>
    <row r="332" spans="1:4" ht="15.75">
      <c r="A332" s="134">
        <v>30334</v>
      </c>
      <c r="B332" s="134" t="s">
        <v>859</v>
      </c>
      <c r="C332" s="135" t="s">
        <v>526</v>
      </c>
      <c r="D332" s="135">
        <v>3</v>
      </c>
    </row>
    <row r="333" spans="1:4" ht="15.75">
      <c r="A333" s="134">
        <v>30335</v>
      </c>
      <c r="B333" s="134" t="s">
        <v>860</v>
      </c>
      <c r="C333" s="135" t="s">
        <v>526</v>
      </c>
      <c r="D333" s="135">
        <v>3</v>
      </c>
    </row>
    <row r="334" spans="1:4" ht="15.75">
      <c r="A334" s="134">
        <v>30336</v>
      </c>
      <c r="B334" s="134" t="s">
        <v>861</v>
      </c>
      <c r="C334" s="135" t="s">
        <v>526</v>
      </c>
      <c r="D334" s="135">
        <v>3</v>
      </c>
    </row>
    <row r="335" spans="1:4" ht="15.75">
      <c r="A335" s="134">
        <v>30337</v>
      </c>
      <c r="B335" s="134" t="s">
        <v>862</v>
      </c>
      <c r="C335" s="135" t="s">
        <v>526</v>
      </c>
      <c r="D335" s="135">
        <v>3</v>
      </c>
    </row>
    <row r="336" spans="1:4" ht="15.75">
      <c r="A336" s="134">
        <v>30338</v>
      </c>
      <c r="B336" s="134" t="s">
        <v>863</v>
      </c>
      <c r="C336" s="135" t="s">
        <v>526</v>
      </c>
      <c r="D336" s="135">
        <v>3</v>
      </c>
    </row>
    <row r="337" spans="1:4" ht="15.75">
      <c r="A337" s="134">
        <v>30339</v>
      </c>
      <c r="B337" s="134" t="s">
        <v>864</v>
      </c>
      <c r="C337" s="135" t="s">
        <v>526</v>
      </c>
      <c r="D337" s="135">
        <v>3</v>
      </c>
    </row>
    <row r="338" spans="1:4" ht="15.75">
      <c r="A338" s="134">
        <v>30340</v>
      </c>
      <c r="B338" s="134" t="s">
        <v>865</v>
      </c>
      <c r="C338" s="135" t="s">
        <v>526</v>
      </c>
      <c r="D338" s="135">
        <v>3</v>
      </c>
    </row>
    <row r="339" spans="1:4" ht="15.75">
      <c r="A339" s="134">
        <v>30341</v>
      </c>
      <c r="B339" s="134" t="s">
        <v>866</v>
      </c>
      <c r="C339" s="135" t="s">
        <v>531</v>
      </c>
      <c r="D339" s="135">
        <v>4</v>
      </c>
    </row>
    <row r="340" spans="1:4" ht="15.75">
      <c r="A340" s="134">
        <v>30342</v>
      </c>
      <c r="B340" s="134" t="s">
        <v>867</v>
      </c>
      <c r="C340" s="135" t="s">
        <v>526</v>
      </c>
      <c r="D340" s="135">
        <v>3</v>
      </c>
    </row>
    <row r="341" spans="1:4" ht="15.75">
      <c r="A341" s="134">
        <v>30343</v>
      </c>
      <c r="B341" s="134" t="s">
        <v>868</v>
      </c>
      <c r="C341" s="135" t="s">
        <v>526</v>
      </c>
      <c r="D341" s="135">
        <v>3</v>
      </c>
    </row>
    <row r="342" spans="1:4" ht="15.75">
      <c r="A342" s="134">
        <v>30344</v>
      </c>
      <c r="B342" s="134" t="s">
        <v>869</v>
      </c>
      <c r="C342" s="135" t="s">
        <v>531</v>
      </c>
      <c r="D342" s="135">
        <v>4</v>
      </c>
    </row>
    <row r="343" spans="1:4" ht="15.75">
      <c r="A343" s="134">
        <v>30345</v>
      </c>
      <c r="B343" s="134" t="s">
        <v>870</v>
      </c>
      <c r="C343" s="135" t="s">
        <v>526</v>
      </c>
      <c r="D343" s="135">
        <v>3</v>
      </c>
    </row>
    <row r="344" spans="1:4" ht="15.75">
      <c r="A344" s="134">
        <v>30346</v>
      </c>
      <c r="B344" s="134" t="s">
        <v>871</v>
      </c>
      <c r="C344" s="135" t="s">
        <v>526</v>
      </c>
      <c r="D344" s="135">
        <v>3</v>
      </c>
    </row>
    <row r="345" spans="1:4" ht="15.75">
      <c r="A345" s="134">
        <v>30347</v>
      </c>
      <c r="B345" s="134" t="s">
        <v>872</v>
      </c>
      <c r="C345" s="135" t="s">
        <v>531</v>
      </c>
      <c r="D345" s="135">
        <v>4</v>
      </c>
    </row>
    <row r="346" spans="1:4" ht="15.75">
      <c r="A346" s="134">
        <v>30348</v>
      </c>
      <c r="B346" s="134" t="s">
        <v>873</v>
      </c>
      <c r="C346" s="135" t="s">
        <v>526</v>
      </c>
      <c r="D346" s="135">
        <v>3</v>
      </c>
    </row>
    <row r="347" spans="1:4" ht="15.75">
      <c r="A347" s="134">
        <v>30349</v>
      </c>
      <c r="B347" s="134" t="s">
        <v>874</v>
      </c>
      <c r="C347" s="135" t="s">
        <v>529</v>
      </c>
      <c r="D347" s="135">
        <v>2</v>
      </c>
    </row>
    <row r="348" spans="1:4" ht="15.75">
      <c r="A348" s="134">
        <v>30350</v>
      </c>
      <c r="B348" s="134" t="s">
        <v>875</v>
      </c>
      <c r="C348" s="135" t="s">
        <v>526</v>
      </c>
      <c r="D348" s="135">
        <v>3</v>
      </c>
    </row>
    <row r="349" spans="1:4" ht="15.75">
      <c r="A349" s="134">
        <v>30351</v>
      </c>
      <c r="B349" s="134" t="s">
        <v>876</v>
      </c>
      <c r="C349" s="135" t="s">
        <v>526</v>
      </c>
      <c r="D349" s="135">
        <v>3</v>
      </c>
    </row>
    <row r="350" spans="1:4" ht="15.75">
      <c r="A350" s="134">
        <v>30352</v>
      </c>
      <c r="B350" s="134" t="s">
        <v>877</v>
      </c>
      <c r="C350" s="135" t="s">
        <v>529</v>
      </c>
      <c r="D350" s="135">
        <v>2</v>
      </c>
    </row>
    <row r="351" spans="1:4" ht="15.75">
      <c r="A351" s="134">
        <v>30353</v>
      </c>
      <c r="B351" s="134" t="s">
        <v>878</v>
      </c>
      <c r="C351" s="135" t="s">
        <v>531</v>
      </c>
      <c r="D351" s="135">
        <v>4</v>
      </c>
    </row>
    <row r="352" spans="1:4" ht="15.75">
      <c r="A352" s="134">
        <v>30354</v>
      </c>
      <c r="B352" s="134" t="s">
        <v>879</v>
      </c>
      <c r="C352" s="135" t="s">
        <v>529</v>
      </c>
      <c r="D352" s="135">
        <v>2</v>
      </c>
    </row>
    <row r="353" spans="1:4" ht="15.75">
      <c r="A353" s="134">
        <v>30355</v>
      </c>
      <c r="B353" s="134" t="s">
        <v>880</v>
      </c>
      <c r="C353" s="135" t="s">
        <v>526</v>
      </c>
      <c r="D353" s="135">
        <v>3</v>
      </c>
    </row>
    <row r="354" spans="1:4" ht="15.75">
      <c r="A354" s="134">
        <v>30356</v>
      </c>
      <c r="B354" s="134" t="s">
        <v>881</v>
      </c>
      <c r="C354" s="135" t="s">
        <v>531</v>
      </c>
      <c r="D354" s="135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bieuzen pierre</dc:creator>
  <cp:keywords/>
  <dc:description/>
  <cp:lastModifiedBy/>
  <cp:lastPrinted>2018-03-05T15:04:56Z</cp:lastPrinted>
  <dcterms:created xsi:type="dcterms:W3CDTF">2018-01-15T16:19:43Z</dcterms:created>
  <dcterms:modified xsi:type="dcterms:W3CDTF">2018-07-30T16:08:06Z</dcterms:modified>
  <cp:category/>
  <cp:version/>
  <cp:contentType/>
  <cp:contentStatus/>
  <cp:revision>197</cp:revision>
</cp:coreProperties>
</file>